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C:\Users\TG1574\Downloads\"/>
    </mc:Choice>
  </mc:AlternateContent>
  <xr:revisionPtr revIDLastSave="0" documentId="13_ncr:1_{6B3EB22A-12B5-4A08-BE6A-1E6640AD282C}" xr6:coauthVersionLast="47" xr6:coauthVersionMax="47" xr10:uidLastSave="{00000000-0000-0000-0000-000000000000}"/>
  <bookViews>
    <workbookView xWindow="-120" yWindow="-120" windowWidth="19800" windowHeight="11760" firstSheet="14" activeTab="15" xr2:uid="{00000000-000D-0000-FFFF-FFFF00000000}"/>
  </bookViews>
  <sheets>
    <sheet name="総括表" sheetId="10" r:id="rId1"/>
    <sheet name="普通会計の状況 "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BE35" i="10"/>
  <c r="AM35" i="10"/>
  <c r="C35" i="10"/>
  <c r="AM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BW34" i="10" l="1"/>
  <c r="BW35" i="10" s="1"/>
  <c r="BW36" i="10" s="1"/>
  <c r="BW37" i="10" s="1"/>
  <c r="BW38" i="10" s="1"/>
  <c r="BW39" i="10" s="1"/>
  <c r="BW40" i="10" s="1"/>
  <c r="BW41" i="10" s="1"/>
  <c r="BW42" i="10" s="1"/>
  <c r="BE34" i="10"/>
  <c r="CO34" i="10" s="1"/>
  <c r="CO35" i="10" s="1"/>
</calcChain>
</file>

<file path=xl/sharedStrings.xml><?xml version="1.0" encoding="utf-8"?>
<sst xmlns="http://schemas.openxmlformats.org/spreadsheetml/2006/main" count="1099" uniqueCount="606">
  <si>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</si>
  <si>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</si>
  <si>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</si>
  <si>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</si>
  <si>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</si>
  <si>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</si>
  <si>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</si>
  <si>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</si>
  <si>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</si>
  <si>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</si>
  <si>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</si>
  <si>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</si>
  <si>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</si>
  <si>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</si>
  <si>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</si>
  <si>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</si>
  <si>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</si>
  <si>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</si>
  <si>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</si>
  <si>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</si>
  <si>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</si>
  <si>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</si>
  <si>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</si>
  <si>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</si>
  <si>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</si>
  <si>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</si>
  <si>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</si>
  <si>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</si>
  <si>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</si>
  <si>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</si>
  <si>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</si>
  <si>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</si>
  <si>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</si>
  <si>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</si>
  <si>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</si>
  <si>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</si>
  <si>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</si>
  <si>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</si>
  <si>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</si>
  <si>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</si>
  <si>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</si>
  <si>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</si>
  <si>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</si>
  <si>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</si>
  <si>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</si>
  <si>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</si>
  <si>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</si>
  <si>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</si>
  <si>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</si>
  <si>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</si>
  <si>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</si>
  <si>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</si>
  <si>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</si>
  <si>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</si>
  <si>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</si>
  <si>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</si>
  <si>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</si>
  <si>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</si>
  <si>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</si>
  <si>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</si>
  <si>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</si>
  <si>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</si>
  <si>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</si>
  <si>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</si>
  <si>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</si>
  <si>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</si>
  <si>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</si>
  <si>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</si>
  <si>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</si>
  <si>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</si>
  <si>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</si>
  <si>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</si>
  <si>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</si>
  <si>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</si>
  <si>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</si>
  <si>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</si>
  <si>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</si>
  <si>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</si>
  <si>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</si>
  <si>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</si>
  <si>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</si>
  <si>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</si>
  <si>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</si>
  <si>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</si>
  <si>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</si>
  <si>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Ⅴ－１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</si>
  <si>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</si>
  <si>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</si>
  <si>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</si>
  <si>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</si>
  <si>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</si>
  <si>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</si>
  <si>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</si>
  <si>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</si>
  <si>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</si>
  <si>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</si>
  <si>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</si>
  <si>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</si>
  <si>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多度津町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</si>
  <si>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</si>
  <si>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</si>
  <si>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</si>
  <si>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</si>
  <si>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</si>
  <si>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</si>
  <si>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</si>
  <si>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</si>
  <si>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</si>
  <si>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</si>
  <si>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</si>
  <si>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</si>
  <si>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</si>
  <si>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</si>
  <si>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</si>
  <si>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</si>
  <si>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</si>
  <si>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</si>
  <si>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</si>
  <si>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</si>
  <si>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</si>
  <si>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</si>
  <si>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</si>
  <si>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</si>
  <si>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</si>
  <si>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</si>
  <si>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</si>
  <si>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</si>
  <si>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</si>
  <si>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</si>
  <si>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</si>
  <si>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</si>
  <si>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</si>
  <si>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</si>
  <si>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</si>
  <si>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</si>
  <si>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</si>
  <si>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</si>
  <si>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</si>
  <si>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</si>
  <si>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</si>
  <si>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</si>
  <si>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</si>
  <si>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</si>
  <si>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</si>
  <si>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</si>
  <si>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</si>
  <si>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</si>
  <si>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</si>
  <si>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</si>
  <si>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</si>
  <si>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</si>
  <si>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</si>
  <si>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</si>
  <si>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</si>
  <si>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</si>
  <si>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</si>
  <si>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</si>
  <si>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</si>
  <si>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</si>
  <si>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</si>
  <si>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</si>
  <si>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</si>
  <si>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</si>
  <si>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</si>
  <si>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</si>
  <si>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</si>
  <si>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</si>
  <si>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</si>
  <si>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</si>
  <si>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</si>
  <si>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</si>
  <si>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</si>
  <si>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</si>
  <si>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</si>
  <si>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</si>
  <si>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</si>
  <si>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</si>
  <si>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</si>
  <si>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</si>
  <si>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</si>
  <si>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</si>
  <si>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</si>
  <si>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</si>
  <si>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</si>
  <si>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</si>
  <si>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</si>
  <si>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</si>
  <si>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</si>
  <si>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</si>
  <si>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</si>
  <si>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</si>
  <si>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</si>
  <si>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</si>
  <si>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</si>
  <si>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</si>
  <si>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</si>
  <si>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</si>
  <si>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</si>
  <si>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</si>
  <si>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</si>
  <si>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</si>
  <si>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</si>
  <si>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</si>
  <si>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</si>
  <si>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</si>
  <si>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</si>
  <si>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</si>
  <si>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</si>
  <si>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</si>
  <si>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</si>
  <si>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</si>
  <si>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</si>
  <si>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</si>
  <si>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</si>
  <si>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</si>
  <si>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香川県多度津町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</si>
  <si>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</si>
  <si>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</si>
  <si>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</si>
  <si>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</si>
  <si>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</si>
  <si>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</si>
  <si>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</si>
  <si>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</si>
  <si>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</si>
  <si>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</si>
  <si>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</si>
  <si>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</si>
  <si>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</si>
  <si>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</si>
  <si>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</si>
  <si>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</si>
  <si>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</si>
  <si>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</si>
  <si>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</si>
  <si>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</si>
  <si>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</si>
  <si>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</si>
  <si>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</si>
  <si>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</si>
  <si>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</si>
  <si>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</si>
  <si>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</si>
  <si>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</si>
  <si>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</si>
  <si>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</si>
  <si>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</si>
  <si>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</si>
  <si>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</si>
  <si>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</si>
  <si>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</si>
  <si>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</si>
  <si>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</si>
  <si>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</si>
  <si>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</si>
  <si>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</si>
  <si>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</si>
  <si>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</si>
  <si>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</si>
  <si>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</si>
  <si>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</si>
  <si>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</si>
  <si>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</si>
  <si>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</si>
  <si>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</si>
  <si>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</si>
  <si>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</si>
  <si>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</si>
  <si>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</si>
  <si>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</si>
  <si>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</si>
  <si>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</si>
  <si>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</si>
  <si>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</si>
  <si>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</si>
  <si>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</si>
  <si>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</si>
  <si>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</si>
  <si>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</si>
  <si>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</si>
  <si>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</si>
  <si>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</si>
  <si>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</si>
  <si>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</si>
  <si>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</si>
  <si>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</si>
  <si>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</si>
  <si>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</si>
  <si>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</si>
  <si>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</si>
  <si>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</si>
  <si>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</si>
  <si>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</si>
  <si>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</si>
  <si>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</si>
  <si>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</si>
  <si>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</si>
  <si>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</si>
  <si>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</si>
  <si>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</si>
  <si>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</si>
  <si>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</si>
  <si>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</si>
  <si>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</si>
  <si>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</si>
  <si>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</si>
  <si>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</si>
  <si>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</si>
  <si>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</si>
  <si>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</si>
  <si>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</si>
  <si>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</si>
  <si>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</si>
  <si>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</si>
  <si>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</si>
  <si>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</si>
  <si>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</si>
  <si>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</si>
  <si>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</si>
  <si>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</si>
  <si>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</si>
  <si>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</si>
  <si>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</si>
  <si>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</si>
  <si>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</si>
  <si>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</si>
  <si>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</si>
  <si>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</si>
  <si>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</si>
  <si>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</si>
  <si>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</si>
  <si>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</si>
  <si>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</si>
  <si>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</si>
  <si>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</si>
  <si>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</si>
  <si>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</si>
  <si>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</si>
  <si>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</si>
  <si>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</si>
  <si>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</si>
  <si>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</si>
  <si>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</si>
  <si>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</si>
  <si>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</si>
  <si>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</si>
  <si>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</si>
  <si>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</si>
  <si>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</si>
  <si>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</si>
  <si>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</si>
  <si>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</si>
  <si>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</si>
  <si>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</si>
  <si>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</si>
  <si>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</si>
  <si>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</si>
  <si>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</si>
  <si>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</si>
  <si>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</si>
  <si>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</si>
  <si>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</si>
  <si>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</si>
  <si>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</si>
  <si>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</si>
  <si>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</si>
  <si>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</si>
  <si>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</si>
  <si>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</si>
  <si>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</si>
  <si>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香川県多度津町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</si>
  <si>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</si>
  <si>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</si>
  <si>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</si>
  <si>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</si>
  <si>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</si>
  <si>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</si>
  <si>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</si>
  <si>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</si>
  <si>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</si>
  <si>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</si>
  <si>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</si>
  <si>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</si>
  <si>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</si>
  <si>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</si>
  <si>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</si>
  <si>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</si>
  <si>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</si>
  <si>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</si>
  <si>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</si>
  <si>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</si>
  <si>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</si>
  <si>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</si>
  <si>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</si>
  <si>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</si>
  <si>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</si>
  <si>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</si>
  <si>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</si>
  <si>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</si>
  <si>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</si>
  <si>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</si>
  <si>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</si>
  <si>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</si>
  <si>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</si>
  <si>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</si>
  <si>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</si>
  <si>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直営診療所特別会計</t>
    <phoneticPr fontId="5"/>
  </si>
  <si>
    <t>介護保険事業特別会計</t>
    <phoneticPr fontId="5"/>
  </si>
  <si>
    <t>後期高齢者医療特別会計</t>
    <phoneticPr fontId="5"/>
  </si>
  <si>
    <t>多度津町公共下水道特別会計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</si>
  <si>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</si>
  <si>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</si>
  <si>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</si>
  <si>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</si>
  <si>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</si>
  <si>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</si>
  <si>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</si>
  <si>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</si>
  <si>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</si>
  <si>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</si>
  <si>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</si>
  <si>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</si>
  <si>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</si>
  <si>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</si>
  <si>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</si>
  <si>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</si>
  <si>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</si>
  <si>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</si>
  <si>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</si>
  <si>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</si>
  <si>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</si>
  <si>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</si>
  <si>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</si>
  <si>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</si>
  <si>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</si>
  <si>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</si>
  <si>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</si>
  <si>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</si>
  <si>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</si>
  <si>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</si>
  <si>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</si>
  <si>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</si>
  <si>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</si>
  <si>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</si>
  <si>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</si>
  <si>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</si>
  <si>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</si>
  <si>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</si>
  <si>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</si>
  <si>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</si>
  <si>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</si>
  <si>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</si>
  <si>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</si>
  <si>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</si>
  <si>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</si>
  <si>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</si>
  <si>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</si>
  <si>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</si>
  <si>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</si>
  <si>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</si>
  <si>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</si>
  <si>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</si>
  <si>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</si>
  <si>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</si>
  <si>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</si>
  <si>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</si>
  <si>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</si>
  <si>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多度津町公共下水道特別会計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</si>
  <si>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</si>
  <si>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</si>
  <si>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</si>
  <si>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</si>
  <si>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</si>
  <si>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</si>
  <si>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</si>
  <si>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</si>
  <si>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</si>
  <si>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</si>
  <si>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</si>
  <si>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</si>
  <si>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</si>
  <si>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</si>
  <si>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</si>
  <si>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</si>
  <si>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</si>
  <si>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</si>
  <si>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</si>
  <si>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</si>
  <si>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</si>
  <si>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</si>
  <si>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</si>
  <si>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</si>
  <si>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</si>
  <si>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</si>
  <si>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</si>
  <si>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</si>
  <si>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</si>
  <si>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</si>
  <si>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</si>
  <si>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</si>
  <si>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</si>
  <si>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</si>
  <si>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</si>
  <si>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</si>
  <si>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</si>
  <si>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</si>
  <si>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</si>
  <si>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</si>
  <si>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</si>
  <si>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</si>
  <si>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</si>
  <si>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</si>
  <si>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</si>
  <si>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</si>
  <si>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</si>
  <si>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</si>
  <si>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</si>
  <si>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</si>
  <si>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</si>
  <si>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</si>
  <si>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</si>
  <si>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</si>
  <si>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</si>
  <si>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</si>
  <si>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</si>
  <si>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</si>
  <si>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</si>
  <si>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</si>
  <si>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</si>
  <si>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</si>
  <si>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</si>
  <si>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</si>
  <si>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</si>
  <si>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</si>
  <si>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</si>
  <si>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</si>
  <si>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</si>
  <si>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</si>
  <si>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</si>
  <si>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</si>
  <si>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</si>
  <si>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</si>
  <si>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</si>
  <si>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</si>
  <si>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</si>
  <si>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</si>
  <si>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</si>
  <si>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</si>
  <si>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</si>
  <si>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</si>
  <si>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</si>
  <si>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</si>
  <si>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</si>
  <si>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</si>
  <si>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</si>
  <si>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1.85</t>
  </si>
  <si>
    <t>▲ 5.35</t>
  </si>
  <si>
    <t>▲ 8.25</t>
  </si>
  <si>
    <t>▲ 6.17</t>
  </si>
  <si>
    <t>▲ 6.57</t>
  </si>
  <si>
    <t>一般会計</t>
  </si>
  <si>
    <t>国民健康保険特別会計</t>
  </si>
  <si>
    <t>介護保険事業特別会計</t>
  </si>
  <si>
    <t>多度津町公共下水道特別会計</t>
  </si>
  <si>
    <t>直営診療所特別会計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</si>
  <si>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</si>
  <si>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</si>
  <si>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</si>
  <si>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</si>
  <si>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</si>
  <si>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</si>
  <si>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</si>
  <si>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</si>
  <si>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</si>
  <si>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（公財）多度津町文化体育振興事業団</t>
    <rPh sb="1" eb="2">
      <t>コウ</t>
    </rPh>
    <rPh sb="2" eb="3">
      <t>ザイ</t>
    </rPh>
    <rPh sb="4" eb="8">
      <t>タドツチョウ</t>
    </rPh>
    <rPh sb="8" eb="10">
      <t>ブンカ</t>
    </rPh>
    <rPh sb="10" eb="12">
      <t>タイイク</t>
    </rPh>
    <rPh sb="12" eb="14">
      <t>シンコウ</t>
    </rPh>
    <rPh sb="14" eb="17">
      <t>ジギョウダン</t>
    </rPh>
    <phoneticPr fontId="2"/>
  </si>
  <si>
    <t>多度津町土地開発公社</t>
    <rPh sb="0" eb="4">
      <t>タドツチョウ</t>
    </rPh>
    <rPh sb="4" eb="6">
      <t>トチ</t>
    </rPh>
    <rPh sb="6" eb="8">
      <t>カイハツ</t>
    </rPh>
    <rPh sb="8" eb="10">
      <t>コウシャ</t>
    </rPh>
    <phoneticPr fontId="2"/>
  </si>
  <si>
    <t>〇</t>
    <phoneticPr fontId="2"/>
  </si>
  <si>
    <t>中讃広域行政事務組合（一般会計）</t>
    <rPh sb="0" eb="2">
      <t>チュウサン</t>
    </rPh>
    <rPh sb="2" eb="4">
      <t>コウイキ</t>
    </rPh>
    <rPh sb="4" eb="6">
      <t>ギョウセイ</t>
    </rPh>
    <rPh sb="6" eb="8">
      <t>ジム</t>
    </rPh>
    <rPh sb="8" eb="10">
      <t>クミアイ</t>
    </rPh>
    <rPh sb="11" eb="13">
      <t>イッパン</t>
    </rPh>
    <rPh sb="13" eb="15">
      <t>カイケイ</t>
    </rPh>
    <phoneticPr fontId="2"/>
  </si>
  <si>
    <t>中讃広域行政事務組合（仲善クリーンセンター特別会計）</t>
    <rPh sb="0" eb="2">
      <t>チュウサン</t>
    </rPh>
    <rPh sb="2" eb="4">
      <t>コウイキ</t>
    </rPh>
    <rPh sb="4" eb="6">
      <t>ギョウセイ</t>
    </rPh>
    <rPh sb="6" eb="8">
      <t>ジム</t>
    </rPh>
    <rPh sb="8" eb="10">
      <t>クミアイ</t>
    </rPh>
    <rPh sb="11" eb="12">
      <t>ナカ</t>
    </rPh>
    <rPh sb="12" eb="13">
      <t>ゼン</t>
    </rPh>
    <rPh sb="21" eb="23">
      <t>トクベツ</t>
    </rPh>
    <rPh sb="23" eb="25">
      <t>カイケイ</t>
    </rPh>
    <phoneticPr fontId="2"/>
  </si>
  <si>
    <t>中讃広域行政事務組合（クリントピア丸亀特別会計）</t>
    <rPh sb="0" eb="2">
      <t>チュウサン</t>
    </rPh>
    <rPh sb="2" eb="4">
      <t>コウイキ</t>
    </rPh>
    <rPh sb="4" eb="6">
      <t>ギョウセイ</t>
    </rPh>
    <rPh sb="6" eb="8">
      <t>ジム</t>
    </rPh>
    <rPh sb="8" eb="10">
      <t>クミアイ</t>
    </rPh>
    <rPh sb="17" eb="19">
      <t>マルガメ</t>
    </rPh>
    <rPh sb="19" eb="21">
      <t>トクベツ</t>
    </rPh>
    <rPh sb="21" eb="23">
      <t>カイケイ</t>
    </rPh>
    <phoneticPr fontId="2"/>
  </si>
  <si>
    <t>中讃広域行政事務組合（瀬戸グリーンセンター特別会計）</t>
    <rPh sb="0" eb="2">
      <t>チュウサン</t>
    </rPh>
    <rPh sb="2" eb="4">
      <t>コウイキ</t>
    </rPh>
    <rPh sb="4" eb="6">
      <t>ギョウセイ</t>
    </rPh>
    <rPh sb="6" eb="8">
      <t>ジム</t>
    </rPh>
    <rPh sb="8" eb="10">
      <t>クミアイ</t>
    </rPh>
    <rPh sb="11" eb="13">
      <t>セト</t>
    </rPh>
    <rPh sb="21" eb="23">
      <t>トクベツ</t>
    </rPh>
    <rPh sb="23" eb="25">
      <t>カイケイ</t>
    </rPh>
    <phoneticPr fontId="2"/>
  </si>
  <si>
    <t>香川県市町総合事務組合</t>
    <rPh sb="0" eb="3">
      <t>カガワケン</t>
    </rPh>
    <rPh sb="3" eb="5">
      <t>シチョウ</t>
    </rPh>
    <rPh sb="5" eb="7">
      <t>ソウゴウ</t>
    </rPh>
    <rPh sb="7" eb="9">
      <t>ジム</t>
    </rPh>
    <rPh sb="9" eb="11">
      <t>クミアイ</t>
    </rPh>
    <phoneticPr fontId="2"/>
  </si>
  <si>
    <t>香川県後期高齢者医療広域連合（一般会計）</t>
    <rPh sb="0" eb="3">
      <t>カガワケン</t>
    </rPh>
    <rPh sb="3" eb="5">
      <t>コウキ</t>
    </rPh>
    <rPh sb="5" eb="8">
      <t>コウレイシャ</t>
    </rPh>
    <rPh sb="8" eb="10">
      <t>イリョウ</t>
    </rPh>
    <rPh sb="10" eb="12">
      <t>コウイキ</t>
    </rPh>
    <rPh sb="12" eb="14">
      <t>レンゴウ</t>
    </rPh>
    <rPh sb="15" eb="17">
      <t>イッパン</t>
    </rPh>
    <rPh sb="17" eb="19">
      <t>カイケイ</t>
    </rPh>
    <phoneticPr fontId="2"/>
  </si>
  <si>
    <t>香川県後期高齢者医療広域連合（後期高齢者医療事業）</t>
    <rPh sb="0" eb="3">
      <t>カガワケン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phoneticPr fontId="2"/>
  </si>
  <si>
    <t>香川県広域水道企業団（水道事業会計）</t>
    <rPh sb="0" eb="3">
      <t>カガワケン</t>
    </rPh>
    <rPh sb="3" eb="5">
      <t>コウイキ</t>
    </rPh>
    <rPh sb="5" eb="7">
      <t>スイドウ</t>
    </rPh>
    <rPh sb="7" eb="9">
      <t>キギョウ</t>
    </rPh>
    <rPh sb="9" eb="10">
      <t>ダン</t>
    </rPh>
    <rPh sb="11" eb="13">
      <t>スイドウ</t>
    </rPh>
    <rPh sb="13" eb="15">
      <t>ジギョウ</t>
    </rPh>
    <rPh sb="15" eb="17">
      <t>カイケイ</t>
    </rPh>
    <phoneticPr fontId="2"/>
  </si>
  <si>
    <t>香川県広域水道企業団（工業用水道事業会計）</t>
    <rPh sb="0" eb="3">
      <t>カガワケン</t>
    </rPh>
    <rPh sb="3" eb="5">
      <t>コウイキ</t>
    </rPh>
    <rPh sb="5" eb="7">
      <t>スイドウ</t>
    </rPh>
    <rPh sb="7" eb="9">
      <t>キギョウ</t>
    </rPh>
    <rPh sb="9" eb="10">
      <t>ダン</t>
    </rPh>
    <rPh sb="11" eb="13">
      <t>コウギョウ</t>
    </rPh>
    <rPh sb="13" eb="14">
      <t>ヨウ</t>
    </rPh>
    <rPh sb="14" eb="16">
      <t>スイドウ</t>
    </rPh>
    <rPh sb="16" eb="18">
      <t>ジギョウ</t>
    </rPh>
    <rPh sb="18" eb="20">
      <t>カイケイ</t>
    </rPh>
    <phoneticPr fontId="2"/>
  </si>
  <si>
    <t>-</t>
    <phoneticPr fontId="2"/>
  </si>
  <si>
    <t>農業振興基金</t>
    <phoneticPr fontId="5"/>
  </si>
  <si>
    <t>中山間ふるさと・水と土保全対策基金</t>
  </si>
  <si>
    <t>地域福祉基金</t>
  </si>
  <si>
    <t>奨学基金</t>
    <rPh sb="0" eb="2">
      <t>ショウガク</t>
    </rPh>
    <rPh sb="2" eb="4">
      <t>キキン</t>
    </rPh>
    <phoneticPr fontId="5"/>
  </si>
  <si>
    <t>-</t>
    <phoneticPr fontId="2"/>
  </si>
  <si>
    <t>法適用企業</t>
  </si>
  <si>
    <t>学校教育施設等整備基金</t>
    <phoneticPr fontId="2"/>
  </si>
  <si>
    <t xml:space="preserve">※8：職員の状況については、令和3年地方公務員給与実態調査に基づいている。 </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</si>
  <si>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</si>
  <si>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</si>
  <si>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</si>
  <si>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</si>
  <si>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</si>
  <si>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類似団体と比較して、将来負担比率・実質公債費比率ともに高い水準となっている。これは、上記の防災・安全対策事業に係る資本的投資のために地方債を発行した結果である。今後もこれらの既発行の地方債の償還が順次開始されることから、実質公債費比率のさらなる増加が見込まれる。
　また、将来負担比率のほうが類似団体との乖離が大きい要因として、下水道会計の地方債残高が多額であること、土地開発公社の負債等負担見込額が多額であることがあげられる。今後は、引き続き土地開発公社経営健全化計画に沿った土地の買戻しを行うとともに、緊急性・必要性を把握・反映した事業選択を徹底するなどさらなる財政健全化に取り組み、できる限り比率等の数値の改善に努め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</si>
  <si>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</si>
  <si>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</si>
  <si>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</si>
  <si>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将来負担比率は、依然として非常に高い水準にある一方、有形固定資産減価償却率は、類似団体よりも低い水準まで低下している。
　令和3年度において老朽化が進む庁舎及び地域交流センターの建設事業が完了したため、有形固定資産減価償却率はさらに減少したが将来負担比率は大きく増加した。今後は地方債発行の抑制と財政調整基金の積み増し等により、できる限り将来負担比率の減少に努める。</t>
    <rPh sb="140" eb="143">
      <t>チホウサイ</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</si>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</sst>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2"/>
      <color indexed="8"/>
      <name val="ＭＳ 明朝"/>
      <family val="1"/>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4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9" fontId="1" fillId="0" borderId="0" applyFont="0" applyFill="0" applyBorder="0" applyAlignment="0" applyProtection="0">
      <alignment vertical="center"/>
    </xf>
    <xf numFmtId="38" fontId="16" fillId="0" borderId="0" applyFont="0" applyFill="0" applyBorder="0" applyAlignment="0" applyProtection="0"/>
    <xf numFmtId="38" fontId="16"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alignment vertical="center"/>
    </xf>
    <xf numFmtId="6" fontId="16" fillId="0" borderId="0" applyFont="0" applyFill="0" applyBorder="0" applyAlignment="0" applyProtection="0"/>
    <xf numFmtId="0" fontId="1" fillId="0" borderId="0">
      <alignment vertical="center"/>
    </xf>
    <xf numFmtId="0" fontId="1" fillId="0" borderId="0">
      <alignment vertical="center"/>
    </xf>
    <xf numFmtId="0" fontId="38" fillId="0" borderId="0">
      <alignment vertical="center"/>
    </xf>
    <xf numFmtId="0" fontId="16" fillId="0" borderId="0"/>
    <xf numFmtId="0" fontId="1" fillId="0" borderId="0">
      <alignment vertical="center"/>
    </xf>
    <xf numFmtId="0" fontId="16" fillId="0" borderId="0">
      <alignment vertical="center"/>
    </xf>
    <xf numFmtId="0" fontId="24" fillId="0" borderId="0"/>
    <xf numFmtId="0" fontId="16" fillId="0" borderId="0"/>
    <xf numFmtId="0" fontId="1" fillId="0" borderId="0">
      <alignment vertical="center"/>
    </xf>
    <xf numFmtId="0" fontId="14" fillId="0" borderId="0">
      <alignment vertical="center"/>
    </xf>
    <xf numFmtId="0" fontId="20" fillId="0" borderId="0">
      <alignment vertical="center"/>
    </xf>
    <xf numFmtId="0" fontId="1" fillId="0" borderId="0">
      <alignment vertical="center"/>
    </xf>
    <xf numFmtId="0" fontId="39"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4" fillId="0" borderId="0" xfId="38" applyFont="1" applyFill="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40"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40" fillId="0" borderId="0" xfId="41"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9"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42">
    <cellStyle name="パーセント 2" xfId="20" xr:uid="{00000000-0005-0000-0000-000000000000}"/>
    <cellStyle name="桁区切り 2" xfId="21" xr:uid="{00000000-0005-0000-0000-000001000000}"/>
    <cellStyle name="桁区切り 2 2" xfId="22" xr:uid="{00000000-0005-0000-0000-000002000000}"/>
    <cellStyle name="桁区切り 2 3" xfId="23" xr:uid="{00000000-0005-0000-0000-000003000000}"/>
    <cellStyle name="桁区切り 3" xfId="24" xr:uid="{00000000-0005-0000-0000-000004000000}"/>
    <cellStyle name="桁区切り 4" xfId="25" xr:uid="{00000000-0005-0000-0000-000005000000}"/>
    <cellStyle name="桁区切り 5" xfId="26" xr:uid="{00000000-0005-0000-0000-000006000000}"/>
    <cellStyle name="通貨 2" xfId="27" xr:uid="{00000000-0005-0000-0000-000007000000}"/>
    <cellStyle name="通貨 3" xfId="28" xr:uid="{00000000-0005-0000-0000-000008000000}"/>
    <cellStyle name="標準" xfId="0" builtinId="0"/>
    <cellStyle name="標準 2" xfId="6" xr:uid="{00000000-0005-0000-0000-000001000000}"/>
    <cellStyle name="標準 2 2" xfId="7" xr:uid="{00000000-0005-0000-0000-000002000000}"/>
    <cellStyle name="標準 2 3" xfId="10" xr:uid="{00000000-0005-0000-0000-000003000000}"/>
    <cellStyle name="標準 2 3 2" xfId="29" xr:uid="{00000000-0005-0000-0000-00000C000000}"/>
    <cellStyle name="標準 2 4" xfId="39" xr:uid="{00000000-0005-0000-0000-00000D000000}"/>
    <cellStyle name="標準 2_2007AJAHO401600" xfId="30" xr:uid="{00000000-0005-0000-0000-00000E000000}"/>
    <cellStyle name="標準 3" xfId="11" xr:uid="{00000000-0005-0000-0000-000004000000}"/>
    <cellStyle name="標準 3 2" xfId="32" xr:uid="{00000000-0005-0000-0000-000010000000}"/>
    <cellStyle name="標準 3 3" xfId="40" xr:uid="{00000000-0005-0000-0000-000011000000}"/>
    <cellStyle name="標準 3 4" xfId="31" xr:uid="{00000000-0005-0000-0000-00000F000000}"/>
    <cellStyle name="標準 3_APAHO401000" xfId="33" xr:uid="{00000000-0005-0000-0000-000012000000}"/>
    <cellStyle name="標準 4" xfId="5" xr:uid="{00000000-0005-0000-0000-000005000000}"/>
    <cellStyle name="標準 4 2" xfId="34" xr:uid="{00000000-0005-0000-0000-000014000000}"/>
    <cellStyle name="標準 4_APAHO401000" xfId="35" xr:uid="{00000000-0005-0000-0000-00001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5" xfId="36" xr:uid="{00000000-0005-0000-0000-00001A000000}"/>
    <cellStyle name="標準 6" xfId="8" xr:uid="{00000000-0005-0000-0000-000009000000}"/>
    <cellStyle name="標準 6 2" xfId="38" xr:uid="{00000000-0005-0000-0000-00001C000000}"/>
    <cellStyle name="標準 6 3" xfId="37" xr:uid="{00000000-0005-0000-0000-00001B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41" xr:uid="{00000000-0005-0000-0000-000020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53655</c:v>
                </c:pt>
                <c:pt idx="1">
                  <c:v>53869</c:v>
                </c:pt>
                <c:pt idx="2">
                  <c:v>59119</c:v>
                </c:pt>
                <c:pt idx="3">
                  <c:v>53895</c:v>
                </c:pt>
                <c:pt idx="4">
                  <c:v>56181</c:v>
                </c:pt>
              </c:numCache>
            </c:numRef>
          </c:val>
          <c:smooth val="0"/>
          <c:extLst>
            <c:ext xmlns:c16="http://schemas.microsoft.com/office/drawing/2014/chart" uri="{C3380CC4-5D6E-409C-BE32-E72D297353CC}">
              <c16:uniqueId val="{00000000-15DB-45C7-BA4D-2D5EDEEF87F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81955</c:v>
                </c:pt>
                <c:pt idx="1">
                  <c:v>38205</c:v>
                </c:pt>
                <c:pt idx="2">
                  <c:v>42404</c:v>
                </c:pt>
                <c:pt idx="3">
                  <c:v>64577</c:v>
                </c:pt>
                <c:pt idx="4">
                  <c:v>194857</c:v>
                </c:pt>
              </c:numCache>
            </c:numRef>
          </c:val>
          <c:smooth val="0"/>
          <c:extLst>
            <c:ext xmlns:c16="http://schemas.microsoft.com/office/drawing/2014/chart" uri="{C3380CC4-5D6E-409C-BE32-E72D297353CC}">
              <c16:uniqueId val="{00000001-15DB-45C7-BA4D-2D5EDEEF87F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7.52</c:v>
                </c:pt>
                <c:pt idx="1">
                  <c:v>5.8</c:v>
                </c:pt>
                <c:pt idx="2">
                  <c:v>7.82</c:v>
                </c:pt>
                <c:pt idx="3">
                  <c:v>9.26</c:v>
                </c:pt>
                <c:pt idx="4">
                  <c:v>10.78</c:v>
                </c:pt>
              </c:numCache>
            </c:numRef>
          </c:val>
          <c:extLst>
            <c:ext xmlns:c16="http://schemas.microsoft.com/office/drawing/2014/chart" uri="{C3380CC4-5D6E-409C-BE32-E72D297353CC}">
              <c16:uniqueId val="{00000000-23D2-41E5-BEEB-DC9D748F99E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35.43</c:v>
                </c:pt>
                <c:pt idx="1">
                  <c:v>35.97</c:v>
                </c:pt>
                <c:pt idx="2">
                  <c:v>29.57</c:v>
                </c:pt>
                <c:pt idx="3">
                  <c:v>24.61</c:v>
                </c:pt>
                <c:pt idx="4">
                  <c:v>20.149999999999999</c:v>
                </c:pt>
              </c:numCache>
            </c:numRef>
          </c:val>
          <c:extLst>
            <c:ext xmlns:c16="http://schemas.microsoft.com/office/drawing/2014/chart" uri="{C3380CC4-5D6E-409C-BE32-E72D297353CC}">
              <c16:uniqueId val="{00000001-23D2-41E5-BEEB-DC9D748F99E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-1.85</c:v>
                </c:pt>
                <c:pt idx="1">
                  <c:v>-5.35</c:v>
                </c:pt>
                <c:pt idx="2">
                  <c:v>-8.25</c:v>
                </c:pt>
                <c:pt idx="3">
                  <c:v>-6.17</c:v>
                </c:pt>
                <c:pt idx="4">
                  <c:v>-6.57</c:v>
                </c:pt>
              </c:numCache>
            </c:numRef>
          </c:val>
          <c:smooth val="0"/>
          <c:extLst>
            <c:ext xmlns:c16="http://schemas.microsoft.com/office/drawing/2014/chart" uri="{C3380CC4-5D6E-409C-BE32-E72D297353CC}">
              <c16:uniqueId val="{00000002-23D2-41E5-BEEB-DC9D748F99E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12.63</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24-463C-844A-16F2D6B07F0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24-463C-844A-16F2D6B07F0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24-463C-844A-16F2D6B07F0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D24-463C-844A-16F2D6B07F05}"/>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0.03</c:v>
                </c:pt>
                <c:pt idx="2">
                  <c:v>#N/A</c:v>
                </c:pt>
                <c:pt idx="3">
                  <c:v>0.03</c:v>
                </c:pt>
                <c:pt idx="4">
                  <c:v>#N/A</c:v>
                </c:pt>
                <c:pt idx="5">
                  <c:v>0.03</c:v>
                </c:pt>
                <c:pt idx="6">
                  <c:v>#N/A</c:v>
                </c:pt>
                <c:pt idx="7">
                  <c:v>0.03</c:v>
                </c:pt>
                <c:pt idx="8">
                  <c:v>#N/A</c:v>
                </c:pt>
                <c:pt idx="9">
                  <c:v>0.03</c:v>
                </c:pt>
              </c:numCache>
            </c:numRef>
          </c:val>
          <c:extLst>
            <c:ext xmlns:c16="http://schemas.microsoft.com/office/drawing/2014/chart" uri="{C3380CC4-5D6E-409C-BE32-E72D297353CC}">
              <c16:uniqueId val="{00000004-ED24-463C-844A-16F2D6B07F05}"/>
            </c:ext>
          </c:extLst>
        </c:ser>
        <c:ser>
          <c:idx val="5"/>
          <c:order val="5"/>
          <c:tx>
            <c:strRef>
              <c:f>データシート!$A$32</c:f>
              <c:strCache>
                <c:ptCount val="1"/>
                <c:pt idx="0">
                  <c:v>直営診療所特別会計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0.09</c:v>
                </c:pt>
                <c:pt idx="2">
                  <c:v>#N/A</c:v>
                </c:pt>
                <c:pt idx="3">
                  <c:v>0.12</c:v>
                </c:pt>
                <c:pt idx="4">
                  <c:v>#N/A</c:v>
                </c:pt>
                <c:pt idx="5">
                  <c:v>0.08</c:v>
                </c:pt>
                <c:pt idx="6">
                  <c:v>#N/A</c:v>
                </c:pt>
                <c:pt idx="7">
                  <c:v>0.06</c:v>
                </c:pt>
                <c:pt idx="8">
                  <c:v>#N/A</c:v>
                </c:pt>
                <c:pt idx="9">
                  <c:v>0.04</c:v>
                </c:pt>
              </c:numCache>
            </c:numRef>
          </c:val>
          <c:extLst>
            <c:ext xmlns:c16="http://schemas.microsoft.com/office/drawing/2014/chart" uri="{C3380CC4-5D6E-409C-BE32-E72D297353CC}">
              <c16:uniqueId val="{00000005-ED24-463C-844A-16F2D6B07F05}"/>
            </c:ext>
          </c:extLst>
        </c:ser>
        <c:ser>
          <c:idx val="6"/>
          <c:order val="6"/>
          <c:tx>
            <c:strRef>
              <c:f>データシート!$A$33</c:f>
              <c:strCache>
                <c:ptCount val="1"/>
                <c:pt idx="0">
                  <c:v>多度津町公共下水道特別会計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0.56999999999999995</c:v>
                </c:pt>
                <c:pt idx="2">
                  <c:v>#N/A</c:v>
                </c:pt>
                <c:pt idx="3">
                  <c:v>0</c:v>
                </c:pt>
                <c:pt idx="4">
                  <c:v>#N/A</c:v>
                </c:pt>
                <c:pt idx="5">
                  <c:v>0.43</c:v>
                </c:pt>
                <c:pt idx="6">
                  <c:v>#N/A</c:v>
                </c:pt>
                <c:pt idx="7">
                  <c:v>0.23</c:v>
                </c:pt>
                <c:pt idx="8">
                  <c:v>#N/A</c:v>
                </c:pt>
                <c:pt idx="9">
                  <c:v>0.69</c:v>
                </c:pt>
              </c:numCache>
            </c:numRef>
          </c:val>
          <c:extLst>
            <c:ext xmlns:c16="http://schemas.microsoft.com/office/drawing/2014/chart" uri="{C3380CC4-5D6E-409C-BE32-E72D297353CC}">
              <c16:uniqueId val="{00000006-ED24-463C-844A-16F2D6B07F05}"/>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1.71</c:v>
                </c:pt>
                <c:pt idx="2">
                  <c:v>#N/A</c:v>
                </c:pt>
                <c:pt idx="3">
                  <c:v>2.35</c:v>
                </c:pt>
                <c:pt idx="4">
                  <c:v>#N/A</c:v>
                </c:pt>
                <c:pt idx="5">
                  <c:v>1.49</c:v>
                </c:pt>
                <c:pt idx="6">
                  <c:v>#N/A</c:v>
                </c:pt>
                <c:pt idx="7">
                  <c:v>1.08</c:v>
                </c:pt>
                <c:pt idx="8">
                  <c:v>#N/A</c:v>
                </c:pt>
                <c:pt idx="9">
                  <c:v>1.69</c:v>
                </c:pt>
              </c:numCache>
            </c:numRef>
          </c:val>
          <c:extLst>
            <c:ext xmlns:c16="http://schemas.microsoft.com/office/drawing/2014/chart" uri="{C3380CC4-5D6E-409C-BE32-E72D297353CC}">
              <c16:uniqueId val="{00000007-ED24-463C-844A-16F2D6B07F05}"/>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5.53</c:v>
                </c:pt>
                <c:pt idx="2">
                  <c:v>#N/A</c:v>
                </c:pt>
                <c:pt idx="3">
                  <c:v>3.46</c:v>
                </c:pt>
                <c:pt idx="4">
                  <c:v>#N/A</c:v>
                </c:pt>
                <c:pt idx="5">
                  <c:v>3.64</c:v>
                </c:pt>
                <c:pt idx="6">
                  <c:v>#N/A</c:v>
                </c:pt>
                <c:pt idx="7">
                  <c:v>3.29</c:v>
                </c:pt>
                <c:pt idx="8">
                  <c:v>#N/A</c:v>
                </c:pt>
                <c:pt idx="9">
                  <c:v>3.05</c:v>
                </c:pt>
              </c:numCache>
            </c:numRef>
          </c:val>
          <c:extLst>
            <c:ext xmlns:c16="http://schemas.microsoft.com/office/drawing/2014/chart" uri="{C3380CC4-5D6E-409C-BE32-E72D297353CC}">
              <c16:uniqueId val="{00000008-ED24-463C-844A-16F2D6B07F0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7.51</c:v>
                </c:pt>
                <c:pt idx="2">
                  <c:v>#N/A</c:v>
                </c:pt>
                <c:pt idx="3">
                  <c:v>5.8</c:v>
                </c:pt>
                <c:pt idx="4">
                  <c:v>#N/A</c:v>
                </c:pt>
                <c:pt idx="5">
                  <c:v>7.81</c:v>
                </c:pt>
                <c:pt idx="6">
                  <c:v>#N/A</c:v>
                </c:pt>
                <c:pt idx="7">
                  <c:v>9.26</c:v>
                </c:pt>
                <c:pt idx="8">
                  <c:v>#N/A</c:v>
                </c:pt>
                <c:pt idx="9">
                  <c:v>10.78</c:v>
                </c:pt>
              </c:numCache>
            </c:numRef>
          </c:val>
          <c:extLst>
            <c:ext xmlns:c16="http://schemas.microsoft.com/office/drawing/2014/chart" uri="{C3380CC4-5D6E-409C-BE32-E72D297353CC}">
              <c16:uniqueId val="{00000009-ED24-463C-844A-16F2D6B07F0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902</c:v>
                </c:pt>
                <c:pt idx="5">
                  <c:v>928</c:v>
                </c:pt>
                <c:pt idx="8">
                  <c:v>933</c:v>
                </c:pt>
                <c:pt idx="11">
                  <c:v>960</c:v>
                </c:pt>
                <c:pt idx="14">
                  <c:v>968</c:v>
                </c:pt>
              </c:numCache>
            </c:numRef>
          </c:val>
          <c:extLst>
            <c:ext xmlns:c16="http://schemas.microsoft.com/office/drawing/2014/chart" uri="{C3380CC4-5D6E-409C-BE32-E72D297353CC}">
              <c16:uniqueId val="{00000000-6C57-4381-89F1-DA689F3C9B8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3</c:v>
                </c:pt>
              </c:numCache>
            </c:numRef>
          </c:val>
          <c:extLst>
            <c:ext xmlns:c16="http://schemas.microsoft.com/office/drawing/2014/chart" uri="{C3380CC4-5D6E-409C-BE32-E72D297353CC}">
              <c16:uniqueId val="{00000001-6C57-4381-89F1-DA689F3C9B8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9</c:v>
                </c:pt>
                <c:pt idx="9">
                  <c:v>18</c:v>
                </c:pt>
                <c:pt idx="12">
                  <c:v>19</c:v>
                </c:pt>
              </c:numCache>
            </c:numRef>
          </c:val>
          <c:extLst>
            <c:ext xmlns:c16="http://schemas.microsoft.com/office/drawing/2014/chart" uri="{C3380CC4-5D6E-409C-BE32-E72D297353CC}">
              <c16:uniqueId val="{00000002-6C57-4381-89F1-DA689F3C9B8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66</c:v>
                </c:pt>
                <c:pt idx="3">
                  <c:v>130</c:v>
                </c:pt>
                <c:pt idx="6">
                  <c:v>120</c:v>
                </c:pt>
                <c:pt idx="9">
                  <c:v>120</c:v>
                </c:pt>
                <c:pt idx="12">
                  <c:v>126</c:v>
                </c:pt>
              </c:numCache>
            </c:numRef>
          </c:val>
          <c:extLst>
            <c:ext xmlns:c16="http://schemas.microsoft.com/office/drawing/2014/chart" uri="{C3380CC4-5D6E-409C-BE32-E72D297353CC}">
              <c16:uniqueId val="{00000003-6C57-4381-89F1-DA689F3C9B8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361</c:v>
                </c:pt>
                <c:pt idx="3">
                  <c:v>343</c:v>
                </c:pt>
                <c:pt idx="6">
                  <c:v>409</c:v>
                </c:pt>
                <c:pt idx="9">
                  <c:v>375</c:v>
                </c:pt>
                <c:pt idx="12">
                  <c:v>376</c:v>
                </c:pt>
              </c:numCache>
            </c:numRef>
          </c:val>
          <c:extLst>
            <c:ext xmlns:c16="http://schemas.microsoft.com/office/drawing/2014/chart" uri="{C3380CC4-5D6E-409C-BE32-E72D297353CC}">
              <c16:uniqueId val="{00000004-6C57-4381-89F1-DA689F3C9B8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C57-4381-89F1-DA689F3C9B8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C57-4381-89F1-DA689F3C9B8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849</c:v>
                </c:pt>
                <c:pt idx="3">
                  <c:v>941</c:v>
                </c:pt>
                <c:pt idx="6">
                  <c:v>965</c:v>
                </c:pt>
                <c:pt idx="9">
                  <c:v>985</c:v>
                </c:pt>
                <c:pt idx="12">
                  <c:v>1011</c:v>
                </c:pt>
              </c:numCache>
            </c:numRef>
          </c:val>
          <c:extLst>
            <c:ext xmlns:c16="http://schemas.microsoft.com/office/drawing/2014/chart" uri="{C3380CC4-5D6E-409C-BE32-E72D297353CC}">
              <c16:uniqueId val="{00000007-6C57-4381-89F1-DA689F3C9B8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374</c:v>
                </c:pt>
                <c:pt idx="2">
                  <c:v>#N/A</c:v>
                </c:pt>
                <c:pt idx="3">
                  <c:v>#N/A</c:v>
                </c:pt>
                <c:pt idx="4">
                  <c:v>486</c:v>
                </c:pt>
                <c:pt idx="5">
                  <c:v>#N/A</c:v>
                </c:pt>
                <c:pt idx="6">
                  <c:v>#N/A</c:v>
                </c:pt>
                <c:pt idx="7">
                  <c:v>570</c:v>
                </c:pt>
                <c:pt idx="8">
                  <c:v>#N/A</c:v>
                </c:pt>
                <c:pt idx="9">
                  <c:v>#N/A</c:v>
                </c:pt>
                <c:pt idx="10">
                  <c:v>538</c:v>
                </c:pt>
                <c:pt idx="11">
                  <c:v>#N/A</c:v>
                </c:pt>
                <c:pt idx="12">
                  <c:v>#N/A</c:v>
                </c:pt>
                <c:pt idx="13">
                  <c:v>567</c:v>
                </c:pt>
                <c:pt idx="14">
                  <c:v>#N/A</c:v>
                </c:pt>
              </c:numCache>
            </c:numRef>
          </c:val>
          <c:smooth val="0"/>
          <c:extLst>
            <c:ext xmlns:c16="http://schemas.microsoft.com/office/drawing/2014/chart" uri="{C3380CC4-5D6E-409C-BE32-E72D297353CC}">
              <c16:uniqueId val="{00000008-6C57-4381-89F1-DA689F3C9B8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11918</c:v>
                </c:pt>
                <c:pt idx="5">
                  <c:v>11633</c:v>
                </c:pt>
                <c:pt idx="8">
                  <c:v>11413</c:v>
                </c:pt>
                <c:pt idx="11">
                  <c:v>11259</c:v>
                </c:pt>
                <c:pt idx="14">
                  <c:v>11942</c:v>
                </c:pt>
              </c:numCache>
            </c:numRef>
          </c:val>
          <c:extLst>
            <c:ext xmlns:c16="http://schemas.microsoft.com/office/drawing/2014/chart" uri="{C3380CC4-5D6E-409C-BE32-E72D297353CC}">
              <c16:uniqueId val="{00000000-2A72-4047-8FFB-8FB6365C5CE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929</c:v>
                </c:pt>
                <c:pt idx="5">
                  <c:v>912</c:v>
                </c:pt>
                <c:pt idx="8">
                  <c:v>913</c:v>
                </c:pt>
                <c:pt idx="11">
                  <c:v>860</c:v>
                </c:pt>
                <c:pt idx="14">
                  <c:v>794</c:v>
                </c:pt>
              </c:numCache>
            </c:numRef>
          </c:val>
          <c:extLst>
            <c:ext xmlns:c16="http://schemas.microsoft.com/office/drawing/2014/chart" uri="{C3380CC4-5D6E-409C-BE32-E72D297353CC}">
              <c16:uniqueId val="{00000001-2A72-4047-8FFB-8FB6365C5CE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2697</c:v>
                </c:pt>
                <c:pt idx="5">
                  <c:v>2873</c:v>
                </c:pt>
                <c:pt idx="8">
                  <c:v>2582</c:v>
                </c:pt>
                <c:pt idx="11">
                  <c:v>2414</c:v>
                </c:pt>
                <c:pt idx="14">
                  <c:v>2172</c:v>
                </c:pt>
              </c:numCache>
            </c:numRef>
          </c:val>
          <c:extLst>
            <c:ext xmlns:c16="http://schemas.microsoft.com/office/drawing/2014/chart" uri="{C3380CC4-5D6E-409C-BE32-E72D297353CC}">
              <c16:uniqueId val="{00000002-2A72-4047-8FFB-8FB6365C5CE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A72-4047-8FFB-8FB6365C5CE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A72-4047-8FFB-8FB6365C5CE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1260</c:v>
                </c:pt>
                <c:pt idx="3">
                  <c:v>1152</c:v>
                </c:pt>
                <c:pt idx="6">
                  <c:v>1033</c:v>
                </c:pt>
                <c:pt idx="9">
                  <c:v>924</c:v>
                </c:pt>
                <c:pt idx="12">
                  <c:v>816</c:v>
                </c:pt>
              </c:numCache>
            </c:numRef>
          </c:val>
          <c:extLst>
            <c:ext xmlns:c16="http://schemas.microsoft.com/office/drawing/2014/chart" uri="{C3380CC4-5D6E-409C-BE32-E72D297353CC}">
              <c16:uniqueId val="{00000005-2A72-4047-8FFB-8FB6365C5CE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1439</c:v>
                </c:pt>
                <c:pt idx="3">
                  <c:v>1383</c:v>
                </c:pt>
                <c:pt idx="6">
                  <c:v>1332</c:v>
                </c:pt>
                <c:pt idx="9">
                  <c:v>1307</c:v>
                </c:pt>
                <c:pt idx="12">
                  <c:v>1258</c:v>
                </c:pt>
              </c:numCache>
            </c:numRef>
          </c:val>
          <c:extLst>
            <c:ext xmlns:c16="http://schemas.microsoft.com/office/drawing/2014/chart" uri="{C3380CC4-5D6E-409C-BE32-E72D297353CC}">
              <c16:uniqueId val="{00000006-2A72-4047-8FFB-8FB6365C5CE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811</c:v>
                </c:pt>
                <c:pt idx="3">
                  <c:v>1152</c:v>
                </c:pt>
                <c:pt idx="6">
                  <c:v>1008</c:v>
                </c:pt>
                <c:pt idx="9">
                  <c:v>959</c:v>
                </c:pt>
                <c:pt idx="12">
                  <c:v>953</c:v>
                </c:pt>
              </c:numCache>
            </c:numRef>
          </c:val>
          <c:extLst>
            <c:ext xmlns:c16="http://schemas.microsoft.com/office/drawing/2014/chart" uri="{C3380CC4-5D6E-409C-BE32-E72D297353CC}">
              <c16:uniqueId val="{00000007-2A72-4047-8FFB-8FB6365C5CE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5694</c:v>
                </c:pt>
                <c:pt idx="3">
                  <c:v>5352</c:v>
                </c:pt>
                <c:pt idx="6">
                  <c:v>5431</c:v>
                </c:pt>
                <c:pt idx="9">
                  <c:v>5212</c:v>
                </c:pt>
                <c:pt idx="12">
                  <c:v>5138</c:v>
                </c:pt>
              </c:numCache>
            </c:numRef>
          </c:val>
          <c:extLst>
            <c:ext xmlns:c16="http://schemas.microsoft.com/office/drawing/2014/chart" uri="{C3380CC4-5D6E-409C-BE32-E72D297353CC}">
              <c16:uniqueId val="{00000008-2A72-4047-8FFB-8FB6365C5CE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685</c:v>
                </c:pt>
                <c:pt idx="9">
                  <c:v>692</c:v>
                </c:pt>
                <c:pt idx="12">
                  <c:v>674</c:v>
                </c:pt>
              </c:numCache>
            </c:numRef>
          </c:val>
          <c:extLst>
            <c:ext xmlns:c16="http://schemas.microsoft.com/office/drawing/2014/chart" uri="{C3380CC4-5D6E-409C-BE32-E72D297353CC}">
              <c16:uniqueId val="{00000009-2A72-4047-8FFB-8FB6365C5CE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12596</c:v>
                </c:pt>
                <c:pt idx="3">
                  <c:v>12495</c:v>
                </c:pt>
                <c:pt idx="6">
                  <c:v>12320</c:v>
                </c:pt>
                <c:pt idx="9">
                  <c:v>12538</c:v>
                </c:pt>
                <c:pt idx="12">
                  <c:v>15176</c:v>
                </c:pt>
              </c:numCache>
            </c:numRef>
          </c:val>
          <c:extLst>
            <c:ext xmlns:c16="http://schemas.microsoft.com/office/drawing/2014/chart" uri="{C3380CC4-5D6E-409C-BE32-E72D297353CC}">
              <c16:uniqueId val="{0000000A-2A72-4047-8FFB-8FB6365C5CE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6256</c:v>
                </c:pt>
                <c:pt idx="2">
                  <c:v>#N/A</c:v>
                </c:pt>
                <c:pt idx="3">
                  <c:v>#N/A</c:v>
                </c:pt>
                <c:pt idx="4">
                  <c:v>6116</c:v>
                </c:pt>
                <c:pt idx="5">
                  <c:v>#N/A</c:v>
                </c:pt>
                <c:pt idx="6">
                  <c:v>#N/A</c:v>
                </c:pt>
                <c:pt idx="7">
                  <c:v>6900</c:v>
                </c:pt>
                <c:pt idx="8">
                  <c:v>#N/A</c:v>
                </c:pt>
                <c:pt idx="9">
                  <c:v>#N/A</c:v>
                </c:pt>
                <c:pt idx="10">
                  <c:v>7098</c:v>
                </c:pt>
                <c:pt idx="11">
                  <c:v>#N/A</c:v>
                </c:pt>
                <c:pt idx="12">
                  <c:v>#N/A</c:v>
                </c:pt>
                <c:pt idx="13">
                  <c:v>9106</c:v>
                </c:pt>
                <c:pt idx="14">
                  <c:v>#N/A</c:v>
                </c:pt>
              </c:numCache>
            </c:numRef>
          </c:val>
          <c:smooth val="0"/>
          <c:extLst>
            <c:ext xmlns:c16="http://schemas.microsoft.com/office/drawing/2014/chart" uri="{C3380CC4-5D6E-409C-BE32-E72D297353CC}">
              <c16:uniqueId val="{0000000B-2A72-4047-8FFB-8FB6365C5CE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1587</c:v>
                </c:pt>
                <c:pt idx="1">
                  <c:v>1387</c:v>
                </c:pt>
                <c:pt idx="2">
                  <c:v>1187</c:v>
                </c:pt>
              </c:numCache>
            </c:numRef>
          </c:val>
          <c:extLst>
            <c:ext xmlns:c16="http://schemas.microsoft.com/office/drawing/2014/chart" uri="{C3380CC4-5D6E-409C-BE32-E72D297353CC}">
              <c16:uniqueId val="{00000000-9AD2-4723-A411-5951DA3033F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20</c:v>
                </c:pt>
                <c:pt idx="1">
                  <c:v>20</c:v>
                </c:pt>
                <c:pt idx="2">
                  <c:v>131</c:v>
                </c:pt>
              </c:numCache>
            </c:numRef>
          </c:val>
          <c:extLst>
            <c:ext xmlns:c16="http://schemas.microsoft.com/office/drawing/2014/chart" uri="{C3380CC4-5D6E-409C-BE32-E72D297353CC}">
              <c16:uniqueId val="{00000001-9AD2-4723-A411-5951DA3033F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367</c:v>
                </c:pt>
                <c:pt idx="1">
                  <c:v>392</c:v>
                </c:pt>
                <c:pt idx="2">
                  <c:v>203</c:v>
                </c:pt>
              </c:numCache>
            </c:numRef>
          </c:val>
          <c:extLst>
            <c:ext xmlns:c16="http://schemas.microsoft.com/office/drawing/2014/chart" uri="{C3380CC4-5D6E-409C-BE32-E72D297353CC}">
              <c16:uniqueId val="{00000002-9AD2-4723-A411-5951DA3033F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9214887573778388E-2"/>
                  <c:y val="-6.7836832534596894E-2"/>
                </c:manualLayout>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{BA83388F-6EF2-4C86-BAC8-E4B1720433D8}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F477-420F-87BD-2F04DCE495B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{922934D5-9EC4-4816-820B-D759CDC54384}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477-420F-87BD-2F04DCE495B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{5A8AB792-AB54-47A5-B213-E0E61600AA7C}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477-420F-87BD-2F04DCE495B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{DF9E8B7F-CD57-4500-B3E9-506D34D83CC9}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477-420F-87BD-2F04DCE495B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{0DFFAA4E-C904-440C-832B-5F92B703D22E}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477-420F-87BD-2F04DCE495BF}"/>
                </c:ext>
              </c:extLst>
            </c:dLbl>
            <c:dLbl>
              <c:idx val="8"/>
              <c:layout>
                <c:manualLayout>
                  <c:x val="-3.5075513365366219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{CDA38B30-4C70-401C-84D6-5D85050101DB}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F477-420F-87BD-2F04DCE495BF}"/>
                </c:ext>
              </c:extLst>
            </c:dLbl>
            <c:dLbl>
              <c:idx val="16"/>
              <c:layout>
                <c:manualLayout>
                  <c:x val="-2.4926006832737147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{AEABA335-0FF7-4994-B2D9-4C2270DE366E}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F477-420F-87BD-2F04DCE495BF}"/>
                </c:ext>
              </c:extLst>
            </c:dLbl>
            <c:dLbl>
              <c:idx val="24"/>
              <c:layout>
                <c:manualLayout>
                  <c:x val="-3.9105494467731171E-2"/>
                  <c:y val="-6.1641251677133545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{1339BBF1-CBF1-4731-8DC9-FAA23FE1BAE7}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F477-420F-87BD-2F04DCE495B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{75176171-5451-47F3-8DA6-0D7FF940F789}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F477-420F-87BD-2F04DCE495B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57.3</c:v>
                </c:pt>
                <c:pt idx="8">
                  <c:v>57.8</c:v>
                </c:pt>
                <c:pt idx="16">
                  <c:v>57</c:v>
                </c:pt>
                <c:pt idx="24">
                  <c:v>57.3</c:v>
                </c:pt>
                <c:pt idx="32">
                  <c:v>52.6</c:v>
                </c:pt>
              </c:numCache>
            </c:numRef>
          </c:xVal>
          <c:yVal>
            <c:numRef>
              <c:f>公会計指標分析・財政指標組合せ分析表!$BP$51:$DC$51</c:f>
              <c:numCache>
                <c:formatCode>#,##0.0;"▲ "#,##0.0</c:formatCode>
                <c:ptCount val="40"/>
                <c:pt idx="0">
                  <c:v>138.80000000000001</c:v>
                </c:pt>
                <c:pt idx="8">
                  <c:v>134.6</c:v>
                </c:pt>
                <c:pt idx="16">
                  <c:v>152.69999999999999</c:v>
                </c:pt>
                <c:pt idx="24">
                  <c:v>149.4</c:v>
                </c:pt>
                <c:pt idx="32">
                  <c:v>182.4</c:v>
                </c:pt>
              </c:numCache>
            </c:numRef>
          </c:yVal>
          <c:smooth val="0"/>
          <c:extLst>
            <c:ext xmlns:c16="http://schemas.microsoft.com/office/drawing/2014/chart" uri="{C3380CC4-5D6E-409C-BE32-E72D297353CC}">
              <c16:uniqueId val="{00000009-F477-420F-87BD-2F04DCE495B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{554D6677-BC6C-4B30-9A40-CC7A7FC0D918}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F477-420F-87BD-2F04DCE495B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{C0275665-962D-40A1-8BC3-C4E5DAFCD45D}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477-420F-87BD-2F04DCE495B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{06270A6F-3182-44C5-87CC-1FCE73278966}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477-420F-87BD-2F04DCE495B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{0257804C-CB3A-4B4A-BE10-DC30FB7DA461}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477-420F-87BD-2F04DCE495B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{480D0644-F70C-4FE5-891A-D8D90738C3E3}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477-420F-87BD-2F04DCE495B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{E19ADE9C-D84D-4FC9-98C5-DE25BBB69254}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F477-420F-87BD-2F04DCE495B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{FE9B61BC-6DC8-4B1D-AE94-7BADDB61615E}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F477-420F-87BD-2F04DCE495B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{08F9C8E5-A5AC-4788-BF83-2F48A71562BD}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F477-420F-87BD-2F04DCE495B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{7AC3EED8-7D12-4549-9E02-7841D25D7F8A}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F477-420F-87BD-2F04DCE495B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c:v>
                </c:pt>
                <c:pt idx="8">
                  <c:v>60.2</c:v>
                </c:pt>
                <c:pt idx="16">
                  <c:v>61.3</c:v>
                </c:pt>
                <c:pt idx="24">
                  <c:v>62.2</c:v>
                </c:pt>
                <c:pt idx="32">
                  <c:v>63.3</c:v>
                </c:pt>
              </c:numCache>
            </c:numRef>
          </c:xVal>
          <c:yVal>
            <c:numRef>
              <c:f>公会計指標分析・財政指標組合せ分析表!$BP$55:$DC$55</c:f>
              <c:numCache>
                <c:formatCode>#,##0.0;"▲ "#,##0.0</c:formatCode>
                <c:ptCount val="40"/>
                <c:pt idx="0">
                  <c:v>14</c:v>
                </c:pt>
                <c:pt idx="8">
                  <c:v>11.4</c:v>
                </c:pt>
                <c:pt idx="16">
                  <c:v>10.4</c:v>
                </c:pt>
                <c:pt idx="24">
                  <c:v>10.9</c:v>
                </c:pt>
                <c:pt idx="32">
                  <c:v>6.5</c:v>
                </c:pt>
              </c:numCache>
            </c:numRef>
          </c:yVal>
          <c:smooth val="0"/>
          <c:extLst>
            <c:ext xmlns:c16="http://schemas.microsoft.com/office/drawing/2014/chart" uri="{C3380CC4-5D6E-409C-BE32-E72D297353CC}">
              <c16:uniqueId val="{00000013-F477-420F-87BD-2F04DCE495BF}"/>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10"/>
          <c:min val="-4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4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{6BF8DB8B-196A-44AB-9307-24E01B3DAF21}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D0BE-4809-BB79-4571BB85B69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{141FE9E1-4E58-486E-90C6-217F8D0A3451}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0BE-4809-BB79-4571BB85B69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{8A3B4C58-5D63-49C5-83C4-737F4794D2E9}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0BE-4809-BB79-4571BB85B69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{1CD8758A-FD4C-411B-AAE9-5E73C28E799A}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0BE-4809-BB79-4571BB85B69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{07A7D79F-3BB2-4C9E-A87D-0CAB14500C03}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0BE-4809-BB79-4571BB85B69B}"/>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{406DAED5-3250-459F-9CEF-7908F53B9669}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D0BE-4809-BB79-4571BB85B69B}"/>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{FFBA3567-B852-420B-BD95-AD0D81A0750D}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D0BE-4809-BB79-4571BB85B69B}"/>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{27D4EA73-8E6D-481C-AF78-C53411F09272}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D0BE-4809-BB79-4571BB85B69B}"/>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{0818E48D-CDCE-44D8-B936-C253F21EE533}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D0BE-4809-BB79-4571BB85B69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c:v>
                </c:pt>
                <c:pt idx="8">
                  <c:v>9.5</c:v>
                </c:pt>
                <c:pt idx="16">
                  <c:v>10.5</c:v>
                </c:pt>
                <c:pt idx="24">
                  <c:v>11.5</c:v>
                </c:pt>
                <c:pt idx="32">
                  <c:v>11.7</c:v>
                </c:pt>
              </c:numCache>
            </c:numRef>
          </c:xVal>
          <c:yVal>
            <c:numRef>
              <c:f>公会計指標分析・財政指標組合せ分析表!$BP$73:$DC$73</c:f>
              <c:numCache>
                <c:formatCode>#,##0.0;"▲ "#,##0.0</c:formatCode>
                <c:ptCount val="40"/>
                <c:pt idx="0">
                  <c:v>138.80000000000001</c:v>
                </c:pt>
                <c:pt idx="8">
                  <c:v>134.6</c:v>
                </c:pt>
                <c:pt idx="16">
                  <c:v>152.69999999999999</c:v>
                </c:pt>
                <c:pt idx="24">
                  <c:v>149.4</c:v>
                </c:pt>
                <c:pt idx="32">
                  <c:v>182.4</c:v>
                </c:pt>
              </c:numCache>
            </c:numRef>
          </c:yVal>
          <c:smooth val="0"/>
          <c:extLst>
            <c:ext xmlns:c16="http://schemas.microsoft.com/office/drawing/2014/chart" uri="{C3380CC4-5D6E-409C-BE32-E72D297353CC}">
              <c16:uniqueId val="{00000009-D0BE-4809-BB79-4571BB85B69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8829840147400865E-2"/>
                  <c:y val="-3.3485009661574354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{355D6CF4-B7E1-4A6B-94D1-C64DCDD6AF49}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D0BE-4809-BB79-4571BB85B69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{457EFBBB-1B51-44FF-850E-B8A19332633F}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0BE-4809-BB79-4571BB85B69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{E74A2330-9C9E-4133-A6BD-07477C9F8F37}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0BE-4809-BB79-4571BB85B69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{DBC26F17-2F52-4073-8D84-10F83D187865}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0BE-4809-BB79-4571BB85B69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{031FB1DF-A075-4B38-84FE-5AE923EEF607}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0BE-4809-BB79-4571BB85B69B}"/>
                </c:ext>
              </c:extLst>
            </c:dLbl>
            <c:dLbl>
              <c:idx val="8"/>
              <c:layout>
                <c:manualLayout>
                  <c:x val="-3.4566143090820671E-2"/>
                  <c:y val="-5.9520058469477853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{59A3B66C-B911-41D7-9592-62B0321BEA33}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D0BE-4809-BB79-4571BB85B69B}"/>
                </c:ext>
              </c:extLst>
            </c:dLbl>
            <c:dLbl>
              <c:idx val="16"/>
              <c:layout>
                <c:manualLayout>
                  <c:x val="-3.1570342725075584E-2"/>
                  <c:y val="-9.4244873132329668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{AA01524E-7043-4AFA-9901-5E406058E8C2}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D0BE-4809-BB79-4571BB85B69B}"/>
                </c:ext>
              </c:extLst>
            </c:dLbl>
            <c:dLbl>
              <c:idx val="24"/>
              <c:layout>
                <c:manualLayout>
                  <c:x val="-4.4905057365901176E-2"/>
                  <c:y val="-5.035235121141280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{8F7578FA-9E16-4A02-B831-A57FB32FD28A}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D0BE-4809-BB79-4571BB85B69B}"/>
                </c:ext>
              </c:extLst>
            </c:dLbl>
            <c:dLbl>
              <c:idx val="32"/>
              <c:layout>
                <c:manualLayout>
                  <c:x val="-1.8235628084249993E-2"/>
                  <c:y val="-7.4480942964175109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{CD7AF8D7-6525-46E3-9326-AD51FBC221AC}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D0BE-4809-BB79-4571BB85B69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6.5</c:v>
                </c:pt>
                <c:pt idx="8">
                  <c:v>6.7</c:v>
                </c:pt>
                <c:pt idx="16">
                  <c:v>6.6</c:v>
                </c:pt>
                <c:pt idx="24">
                  <c:v>5.9</c:v>
                </c:pt>
                <c:pt idx="32">
                  <c:v>5.9</c:v>
                </c:pt>
              </c:numCache>
            </c:numRef>
          </c:xVal>
          <c:yVal>
            <c:numRef>
              <c:f>公会計指標分析・財政指標組合せ分析表!$BP$77:$DC$77</c:f>
              <c:numCache>
                <c:formatCode>#,##0.0;"▲ "#,##0.0</c:formatCode>
                <c:ptCount val="40"/>
                <c:pt idx="0">
                  <c:v>14</c:v>
                </c:pt>
                <c:pt idx="8">
                  <c:v>11.4</c:v>
                </c:pt>
                <c:pt idx="16">
                  <c:v>10.4</c:v>
                </c:pt>
                <c:pt idx="24">
                  <c:v>10.9</c:v>
                </c:pt>
                <c:pt idx="32">
                  <c:v>6.5</c:v>
                </c:pt>
              </c:numCache>
            </c:numRef>
          </c:yVal>
          <c:smooth val="0"/>
          <c:extLst>
            <c:ext xmlns:c16="http://schemas.microsoft.com/office/drawing/2014/chart" uri="{C3380CC4-5D6E-409C-BE32-E72D297353CC}">
              <c16:uniqueId val="{00000013-D0BE-4809-BB79-4571BB85B69B}"/>
            </c:ext>
          </c:extLst>
        </c:ser>
        <c:dLbls>
          <c:showLegendKey val="0"/>
          <c:showVal val="1"/>
          <c:showCatName val="0"/>
          <c:showSerName val="0"/>
          <c:showPercent val="0"/>
          <c:showBubbleSize val="0"/>
        </c:dLbls>
        <c:axId val="84219776"/>
        <c:axId val="84234240"/>
      </c:scatterChart>
      <c:valAx>
        <c:axId val="84219776"/>
        <c:scaling>
          <c:orientation val="maxMin"/>
          <c:max val="13"/>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10"/>
          <c:min val="-4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4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136D0551-9063-4003-B64C-D15BA99E2DFA}"/>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10259320-2A9D-4402-877F-06603AB3FBD9}"/>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香川県多度津町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実質公債費比率は、平成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年度と比較すると</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ポイント増加している。これは、元利償還金に加え、下水道会計や組合等の地方債の元利償還金に対する繰出金や負担金等が増加したことによるものである。</a:t>
          </a:r>
        </a:p>
        <a:p>
          <a:r>
            <a:rPr kumimoji="1" lang="ja-JP" altLang="en-US" sz="1300">
              <a:latin typeface="ＭＳ ゴシック" pitchFamily="49" charset="-128"/>
              <a:ea typeface="ＭＳ ゴシック" pitchFamily="49" charset="-128"/>
            </a:rPr>
            <a:t>　元利償還金については、平成</a:t>
          </a:r>
          <a:r>
            <a:rPr kumimoji="1" lang="en-US" altLang="ja-JP" sz="1300">
              <a:latin typeface="ＭＳ ゴシック" pitchFamily="49" charset="-128"/>
              <a:ea typeface="ＭＳ ゴシック" pitchFamily="49" charset="-128"/>
            </a:rPr>
            <a:t>25</a:t>
          </a:r>
          <a:r>
            <a:rPr kumimoji="1" lang="ja-JP" altLang="en-US" sz="1300">
              <a:latin typeface="ＭＳ ゴシック" pitchFamily="49" charset="-128"/>
              <a:ea typeface="ＭＳ ゴシック" pitchFamily="49" charset="-128"/>
            </a:rPr>
            <a:t>年度から令和</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年度にかけて、安全対策に係る大型普通建設事業を実施するために多額の町債を発行しており、順に元金償還が開始されることから、今後さらに増加していくと見込んでいる。今後は、これ以上将来の公債費が増えないよう、町債の新規発行の抑制を図り、町債に大きく頼ることのない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満期一括償還地方債は発行していない。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香川県多度津町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令和</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年度の将来負担比率は</a:t>
          </a:r>
          <a:r>
            <a:rPr kumimoji="1" lang="en-US" altLang="ja-JP" sz="1300">
              <a:latin typeface="ＭＳ ゴシック" pitchFamily="49" charset="-128"/>
              <a:ea typeface="ＭＳ ゴシック" pitchFamily="49" charset="-128"/>
            </a:rPr>
            <a:t>182.4</a:t>
          </a:r>
          <a:r>
            <a:rPr kumimoji="1" lang="ja-JP" altLang="en-US" sz="1300">
              <a:latin typeface="ＭＳ ゴシック" pitchFamily="49" charset="-128"/>
              <a:ea typeface="ＭＳ ゴシック" pitchFamily="49" charset="-128"/>
            </a:rPr>
            <a:t>％で、平成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年度と比較すると</a:t>
          </a:r>
          <a:r>
            <a:rPr kumimoji="1" lang="en-US" altLang="ja-JP" sz="1300">
              <a:latin typeface="ＭＳ ゴシック" pitchFamily="49" charset="-128"/>
              <a:ea typeface="ＭＳ ゴシック" pitchFamily="49" charset="-128"/>
            </a:rPr>
            <a:t>43.6</a:t>
          </a:r>
          <a:r>
            <a:rPr kumimoji="1" lang="ja-JP" altLang="en-US" sz="1300">
              <a:latin typeface="ＭＳ ゴシック" pitchFamily="49" charset="-128"/>
              <a:ea typeface="ＭＳ ゴシック" pitchFamily="49" charset="-128"/>
            </a:rPr>
            <a:t>ポイント上昇しており、全国で見ても非常に高い水準である。</a:t>
          </a:r>
        </a:p>
        <a:p>
          <a:r>
            <a:rPr kumimoji="1" lang="ja-JP" altLang="en-US" sz="1300">
              <a:latin typeface="ＭＳ ゴシック" pitchFamily="49" charset="-128"/>
              <a:ea typeface="ＭＳ ゴシック" pitchFamily="49" charset="-128"/>
            </a:rPr>
            <a:t>　分子を見ると、令和</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年度は、庁舎建設事業に係る町債を</a:t>
          </a:r>
          <a:r>
            <a:rPr kumimoji="1" lang="en-US" altLang="ja-JP" sz="1300">
              <a:latin typeface="ＭＳ ゴシック" pitchFamily="49" charset="-128"/>
              <a:ea typeface="ＭＳ ゴシック" pitchFamily="49" charset="-128"/>
            </a:rPr>
            <a:t>21.8</a:t>
          </a:r>
          <a:r>
            <a:rPr kumimoji="1" lang="ja-JP" altLang="en-US" sz="1300">
              <a:latin typeface="ＭＳ ゴシック" pitchFamily="49" charset="-128"/>
              <a:ea typeface="ＭＳ ゴシック" pitchFamily="49" charset="-128"/>
            </a:rPr>
            <a:t>億円発行したことなどにより、一般会計に係る地方債の現在高が大きく増加しており、将来負担額の</a:t>
          </a:r>
          <a:r>
            <a:rPr kumimoji="1" lang="en-US" altLang="ja-JP" sz="1300">
              <a:latin typeface="ＭＳ ゴシック" pitchFamily="49" charset="-128"/>
              <a:ea typeface="ＭＳ ゴシック" pitchFamily="49" charset="-128"/>
            </a:rPr>
            <a:t>6</a:t>
          </a:r>
          <a:r>
            <a:rPr kumimoji="1" lang="ja-JP" altLang="en-US" sz="1300">
              <a:latin typeface="ＭＳ ゴシック" pitchFamily="49" charset="-128"/>
              <a:ea typeface="ＭＳ ゴシック" pitchFamily="49" charset="-128"/>
            </a:rPr>
            <a:t>割以上を占めている。</a:t>
          </a:r>
        </a:p>
        <a:p>
          <a:r>
            <a:rPr kumimoji="1" lang="ja-JP" altLang="en-US" sz="1300">
              <a:latin typeface="ＭＳ ゴシック" pitchFamily="49" charset="-128"/>
              <a:ea typeface="ＭＳ ゴシック" pitchFamily="49" charset="-128"/>
            </a:rPr>
            <a:t>　充当可能基金も庁舎建設基金の減少や財政調整基金の減少により減少している。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ただ、庁舎建設に係る町債について、交付税措置のある緊防債を活用したこと等により、基準財政需要額算入額も増加しており、分子の合計額は、地方債の現在高の増加分</a:t>
          </a:r>
          <a:r>
            <a:rPr kumimoji="1" lang="en-US" altLang="ja-JP" sz="1300">
              <a:latin typeface="ＭＳ ゴシック" pitchFamily="49" charset="-128"/>
              <a:ea typeface="ＭＳ ゴシック" pitchFamily="49" charset="-128"/>
            </a:rPr>
            <a:t>2,638</a:t>
          </a:r>
          <a:r>
            <a:rPr kumimoji="1" lang="ja-JP" altLang="en-US" sz="1300">
              <a:latin typeface="ＭＳ ゴシック" pitchFamily="49" charset="-128"/>
              <a:ea typeface="ＭＳ ゴシック" pitchFamily="49" charset="-128"/>
            </a:rPr>
            <a:t>百万円よりは少ない</a:t>
          </a:r>
          <a:r>
            <a:rPr kumimoji="1" lang="en-US" altLang="ja-JP" sz="1300">
              <a:latin typeface="ＭＳ ゴシック" pitchFamily="49" charset="-128"/>
              <a:ea typeface="ＭＳ ゴシック" pitchFamily="49" charset="-128"/>
            </a:rPr>
            <a:t>2,008</a:t>
          </a:r>
          <a:r>
            <a:rPr kumimoji="1" lang="ja-JP" altLang="en-US" sz="1300">
              <a:latin typeface="ＭＳ ゴシック" pitchFamily="49" charset="-128"/>
              <a:ea typeface="ＭＳ ゴシック" pitchFamily="49" charset="-128"/>
            </a:rPr>
            <a:t>百万円の増加となっている。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令和</a:t>
          </a:r>
          <a:r>
            <a:rPr kumimoji="1" lang="en-US" altLang="ja-JP" sz="1300">
              <a:latin typeface="ＭＳ ゴシック" pitchFamily="49" charset="-128"/>
              <a:ea typeface="ＭＳ ゴシック" pitchFamily="49" charset="-128"/>
            </a:rPr>
            <a:t>4</a:t>
          </a:r>
          <a:r>
            <a:rPr kumimoji="1" lang="ja-JP" altLang="en-US" sz="1300">
              <a:latin typeface="ＭＳ ゴシック" pitchFamily="49" charset="-128"/>
              <a:ea typeface="ＭＳ ゴシック" pitchFamily="49" charset="-128"/>
            </a:rPr>
            <a:t>年度の将来負担比率は、標準財政規模の減少によりさらに上昇する見込みであるため、令和</a:t>
          </a:r>
          <a:r>
            <a:rPr kumimoji="1" lang="en-US" altLang="ja-JP" sz="130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年度以降は減少させるよう、町債の新規発行の抑制や基金の復元等を行い、比率の改善に努める。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香川県多度津町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普通交付税の追加交付のうち、臨時財政対策債償還基金費分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減債基金に積み立てたものの、財政調整基金について、前年度剰余金の積立額以上の取り崩しを行ったこと、新庁舎建設に伴い庁舎建設基金を全額取り崩したこと等により、基金全体としては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今後は、新規事業の抑制や既存事業の見直しなどにより、減少し続けている財政調整基金の復元に努める。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奨学基金　　　　　　　　：高校生及び大学生等に対する奨学金事業に必要な財源を確保する。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学校教育施設等整備基金　：学校教育施設等の整備に要する経費の財源に充てる。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　　　　　　：庁舎建設事業に充当するため、全額（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新健やか子ども基金　　　：５歳児健康診査事業や新健やか子ども基金通学路カラー舗装事業等に充当するため、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百万円取り崩したことにより減少。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奨学基金　　　　　　　　：毎年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百万円程度を奨学基金に充当していく予定。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農業振興基金　　　　　　：毎年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百万円程度を農業振興会補助金等に充当していく予定。</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財政調整基金は、前年度決算剰余金を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百万円積み立てたが、一般財源不足補てんのため、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年度の財政調整基金残高は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財政調整基金の残高は、災害時の備えとして、一般的に標準財政規模の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百万円）を目安としているが、当町では財政調整基金の組替運用を毎年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百万円程度行っているため、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百万円を資金面での残高水準としている。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しかし、大型事業の実施により、令和元年度以降残高が減少し、年度末基金残高が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百万円をきっているので、令和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年度以降は、大型事業は控え、歳出の削減を図ることで基金残高の復元に努めていく。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年度普通交付税のうち、臨時財政対策債償還基金費分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百万円を減債基金に積み立てたことにより増加している。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まで計画的に大型事業を実施することで、公債費が膨らまないようにしていたため減債基金を使うことがなかったが、今後の状況によっては、減債基金の必要残高水準を算出する必要が生じると考え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2ED6837-B250-4059-8852-86B9E6B14E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731C6B8-77CC-4AD6-AFA9-AE1D7E84A6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693817F8-94C7-4232-9BFD-9697D18F6409}"/>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F9B4962E-35B6-44C9-9D02-D288D9809321}"/>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34A9A516-6F1F-44F6-9BD9-4BF43DE58638}"/>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D0E3FB31-6DEE-4CDE-8D8A-BA0D29027034}"/>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香川県多度津町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9345E00D-DB80-4FC3-BC2D-16786B8833DC}"/>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73314E7C-0EC7-4528-8AB9-2A66066702CC}"/>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6ACC89E4-F4B9-4EF5-8E0A-8F3F6016B321}"/>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680FC0F5-304A-4474-B48B-D19CAE5CC70E}"/>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387EAA6D-AEF1-4BAE-94D5-1A9A16D05E8B}"/>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B04BC25B-A2D2-438D-B5BD-44B8F307E81F}"/>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22,392
21,754
24.39
14,399,965
13,479,004
635,178
5,889,505
15,176,170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CC1691F4-C118-4E57-AF54-9D901D40FEBB}"/>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D0A8D05C-653B-4753-9E66-DBB0FD77E585}"/>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A91F67FF-D179-472D-B88C-0A8811D81B29}"/>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182.4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2D7C1576-3C66-4242-95E9-9A3A2C6AD697}"/>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D10B85ED-F483-4811-B5E3-F428D1A45F29}"/>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CA6E7F64-44F6-4311-A926-2AEFBEE0FAE3}"/>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FCF5BDA9-8B56-45D8-BA43-5C43662DBE4D}"/>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EC1E6B31-0381-41DC-B43B-C4BBF2142B7A}"/>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FC8977A-AF26-4DDF-8F70-FDE8719AC3A2}"/>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6F1C9D04-627F-4CB3-BC04-E627742C5783}"/>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65D75D33-CDF3-4D63-8FCA-3D47582B3977}"/>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C488D746-E12D-463F-9B6B-4BA644851FF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BD49AB11-D248-418B-BA94-9036C0ED21F6}"/>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575A92D6-28B8-4D9F-94B4-C0CF5FCFD835}"/>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34E848AD-9807-4544-ADF6-D60C9FEEF7F4}"/>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AF20D3B7-677B-44C4-8580-3E381E511C8D}"/>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A5F54AF7-874C-40C4-B88D-90A11FB9EC7E}"/>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A097AB2E-249E-4410-9964-A52EAD0E8CEB}"/>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17E5B3C-0BBC-4FA4-B321-8940294FF545}"/>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9860072C-C76D-4D73-BA4D-C5335AF0FBC5}"/>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E8E28950-90C4-4452-BC51-025A241DF779}"/>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F1DADB0A-4D80-42CE-BB01-2A950519B3B6}"/>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92FBD771-219D-46CC-9B87-5FCE69E233C5}"/>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B0D087B7-1F30-4B76-B9CB-76B1C500D02C}"/>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95C28CBB-F8E3-4167-99AF-F636166A30B4}"/>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2C225D86-CF23-45A4-9AA7-419EB94E41CC}"/>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641A2296-6E88-421E-B81A-CA7A9059EAD7}"/>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B705AB76-BB7B-43C7-A24A-46D2B8C9BD09}"/>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686D6DC2-A2D9-4ADF-AC95-06A565EB85D7}"/>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E92F702A-8FC6-4E12-808E-E5DD9B99A3C7}"/>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4659A92A-4E7D-4405-93B2-68DF97D14F64}"/>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E29B45BF-BC36-4FD2-9593-DF8B2D90DF4F}"/>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CD145FFD-84A1-4422-AEA0-FF2D6B34E619}"/>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FE685C13-AB97-4CAE-9174-7D4C6C83FE9B}"/>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266EE7BE-1A1A-499E-AC49-DBCA8A4FAB1A}"/>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学校施設改築や消防施設更新等を行ってきたことにより類似団体を下回っており、平成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年度以降は</a:t>
          </a:r>
          <a:r>
            <a:rPr kumimoji="1" lang="en-US" altLang="ja-JP" sz="1100">
              <a:solidFill>
                <a:schemeClr val="dk1"/>
              </a:solidFill>
              <a:effectLst/>
              <a:latin typeface="+mn-lt"/>
              <a:ea typeface="+mn-ea"/>
              <a:cs typeface="+mn-cs"/>
            </a:rPr>
            <a:t>57%</a:t>
          </a:r>
          <a:r>
            <a:rPr kumimoji="1" lang="ja-JP" altLang="ja-JP" sz="1100">
              <a:solidFill>
                <a:schemeClr val="dk1"/>
              </a:solidFill>
              <a:effectLst/>
              <a:latin typeface="+mn-lt"/>
              <a:ea typeface="+mn-ea"/>
              <a:cs typeface="+mn-cs"/>
            </a:rPr>
            <a:t>台を維持してきた。</a:t>
          </a:r>
          <a:endParaRPr lang="ja-JP" altLang="ja-JP">
            <a:effectLst/>
          </a:endParaRPr>
        </a:p>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年度は、新庁舎及び地域交流センターが建設されたことなどから、</a:t>
          </a:r>
          <a:r>
            <a:rPr kumimoji="1" lang="ja-JP" altLang="en-US" sz="1100">
              <a:solidFill>
                <a:schemeClr val="dk1"/>
              </a:solidFill>
              <a:effectLst/>
              <a:latin typeface="+mn-lt"/>
              <a:ea typeface="+mn-ea"/>
              <a:cs typeface="+mn-cs"/>
            </a:rPr>
            <a:t>さらに</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％まで減少した。</a:t>
          </a:r>
          <a:endParaRPr lang="ja-JP" altLang="ja-JP">
            <a:effectLst/>
          </a:endParaRPr>
        </a:p>
        <a:p>
          <a:r>
            <a:rPr kumimoji="1" lang="ja-JP" altLang="ja-JP" sz="1100">
              <a:solidFill>
                <a:schemeClr val="dk1"/>
              </a:solidFill>
              <a:effectLst/>
              <a:latin typeface="+mn-lt"/>
              <a:ea typeface="+mn-ea"/>
              <a:cs typeface="+mn-cs"/>
            </a:rPr>
            <a:t>　今後は、個別施設計画策定に際して算出した各施設の総合劣化度を参考に、施設の実情に応じた長寿命化の検討を計画的</a:t>
          </a:r>
          <a:r>
            <a:rPr kumimoji="1" lang="ja-JP" altLang="en-US" sz="1100">
              <a:solidFill>
                <a:schemeClr val="dk1"/>
              </a:solidFill>
              <a:effectLst/>
              <a:latin typeface="+mn-lt"/>
              <a:ea typeface="+mn-ea"/>
              <a:cs typeface="+mn-cs"/>
            </a:rPr>
            <a:t>かつ効率的</a:t>
          </a:r>
          <a:r>
            <a:rPr kumimoji="1" lang="ja-JP" altLang="ja-JP" sz="1100">
              <a:solidFill>
                <a:schemeClr val="dk1"/>
              </a:solidFill>
              <a:effectLst/>
              <a:latin typeface="+mn-lt"/>
              <a:ea typeface="+mn-ea"/>
              <a:cs typeface="+mn-cs"/>
            </a:rPr>
            <a:t>に行うよう努める。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CF1A8036-BB9D-48A8-8108-A978B697CD0F}"/>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2FC39FDC-0EA4-4F47-9735-309C26958DDD}"/>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6515FDE8-DBF9-4148-95BE-CE339C6E0129}"/>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F001C2A-935E-4120-BA42-4A87501A7FF2}"/>
            </a:ext>
          </a:extLst>
        </xdr:cNvPr>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F20372C5-767D-4B3C-B2A7-F516A18135AF}"/>
            </a:ext>
          </a:extLst>
        </xdr:cNvPr>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5781A8E9-33E9-41B7-A153-76CB91480381}"/>
            </a:ext>
          </a:extLst>
        </xdr:cNvPr>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36359C06-97D8-4CED-B03A-DBCDA886088F}"/>
            </a:ext>
          </a:extLst>
        </xdr:cNvPr>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9168533F-7DDC-4C58-B41E-3F870FEDF026}"/>
            </a:ext>
          </a:extLst>
        </xdr:cNvPr>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EC851A8E-AB16-4227-8A85-474E49CF8772}"/>
            </a:ext>
          </a:extLst>
        </xdr:cNvPr>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491DE420-7C2D-4F9E-968C-81200CB1D6E3}"/>
            </a:ext>
          </a:extLst>
        </xdr:cNvPr>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83AEA987-1404-4987-9B8B-03294D00321A}"/>
            </a:ext>
          </a:extLst>
        </xdr:cNvPr>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95056BA6-743D-46F3-9FE7-58357A63ECD1}"/>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2725E2E8-9135-4D27-8604-1D55B6D2CC06}"/>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4C6CFEAD-25B9-41A9-B9EF-946BC1C29CED}"/>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142621</xdr:rowOff>
    </xdr:from>
    <xdr:to>
      <xdr:col>23</xdr:col>
      <xdr:colOff>85090</xdr:colOff>
      <xdr:row>34</xdr:row>
      <xdr:rowOff>165735</xdr:rowOff>
    </xdr:to>
    <xdr:cxnSp macro="">
      <xdr:nvCxnSpPr>
        <xdr:cNvPr id="63" name="直線コネクタ 62">
          <a:extLst>
            <a:ext uri="{FF2B5EF4-FFF2-40B4-BE49-F238E27FC236}">
              <a16:creationId xmlns:a16="http://schemas.microsoft.com/office/drawing/2014/main" id="{C2A927C4-03B4-4E5A-ABC1-E3CC0795C08B}"/>
            </a:ext>
          </a:extLst>
        </xdr:cNvPr>
        <xdr:cNvCxnSpPr/>
      </xdr:nvCxnSpPr>
      <xdr:spPr>
        <a:xfrm flipV="1">
          <a:off x="4760595" y="4600321"/>
          <a:ext cx="1270" cy="1394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64" name="有形固定資産減価償却率最小値テキスト">
          <a:extLst>
            <a:ext uri="{FF2B5EF4-FFF2-40B4-BE49-F238E27FC236}">
              <a16:creationId xmlns:a16="http://schemas.microsoft.com/office/drawing/2014/main" id="{B65BF9D1-FDB4-4FCB-908E-734FED18DBC2}"/>
            </a:ext>
          </a:extLst>
        </xdr:cNvPr>
        <xdr:cNvSpPr txBox="1"/>
      </xdr:nvSpPr>
      <xdr:spPr>
        <a:xfrm>
          <a:off x="4813300" y="5998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65" name="直線コネクタ 64">
          <a:extLst>
            <a:ext uri="{FF2B5EF4-FFF2-40B4-BE49-F238E27FC236}">
              <a16:creationId xmlns:a16="http://schemas.microsoft.com/office/drawing/2014/main" id="{A756DB6F-01EA-48F1-9C49-427F4B8BC5AF}"/>
            </a:ext>
          </a:extLst>
        </xdr:cNvPr>
        <xdr:cNvCxnSpPr/>
      </xdr:nvCxnSpPr>
      <xdr:spPr>
        <a:xfrm>
          <a:off x="4673600" y="5995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89298</xdr:rowOff>
    </xdr:from>
    <xdr:ext cx="405111" cy="259045"/>
    <xdr:sp macro="" textlink="">
      <xdr:nvSpPr>
        <xdr:cNvPr id="66" name="有形固定資産減価償却率最大値テキスト">
          <a:extLst>
            <a:ext uri="{FF2B5EF4-FFF2-40B4-BE49-F238E27FC236}">
              <a16:creationId xmlns:a16="http://schemas.microsoft.com/office/drawing/2014/main" id="{1602DA25-4991-4436-9580-500AAC2C0C0C}"/>
            </a:ext>
          </a:extLst>
        </xdr:cNvPr>
        <xdr:cNvSpPr txBox="1"/>
      </xdr:nvSpPr>
      <xdr:spPr>
        <a:xfrm>
          <a:off x="4813300" y="4375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142621</xdr:rowOff>
    </xdr:from>
    <xdr:to>
      <xdr:col>23</xdr:col>
      <xdr:colOff>174625</xdr:colOff>
      <xdr:row>26</xdr:row>
      <xdr:rowOff>142621</xdr:rowOff>
    </xdr:to>
    <xdr:cxnSp macro="">
      <xdr:nvCxnSpPr>
        <xdr:cNvPr id="67" name="直線コネクタ 66">
          <a:extLst>
            <a:ext uri="{FF2B5EF4-FFF2-40B4-BE49-F238E27FC236}">
              <a16:creationId xmlns:a16="http://schemas.microsoft.com/office/drawing/2014/main" id="{14A8DDF2-C289-4EE9-A41B-13256832C43F}"/>
            </a:ext>
          </a:extLst>
        </xdr:cNvPr>
        <xdr:cNvCxnSpPr/>
      </xdr:nvCxnSpPr>
      <xdr:spPr>
        <a:xfrm>
          <a:off x="4673600" y="460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143146</xdr:rowOff>
    </xdr:from>
    <xdr:ext cx="405111" cy="259045"/>
    <xdr:sp macro="" textlink="">
      <xdr:nvSpPr>
        <xdr:cNvPr id="68" name="有形固定資産減価償却率平均値テキスト">
          <a:extLst>
            <a:ext uri="{FF2B5EF4-FFF2-40B4-BE49-F238E27FC236}">
              <a16:creationId xmlns:a16="http://schemas.microsoft.com/office/drawing/2014/main" id="{9B7AC6B2-8D45-46C0-AF5A-6C1AFA909B03}"/>
            </a:ext>
          </a:extLst>
        </xdr:cNvPr>
        <xdr:cNvSpPr txBox="1"/>
      </xdr:nvSpPr>
      <xdr:spPr>
        <a:xfrm>
          <a:off x="4813300" y="51151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164719</xdr:rowOff>
    </xdr:from>
    <xdr:to>
      <xdr:col>23</xdr:col>
      <xdr:colOff>136525</xdr:colOff>
      <xdr:row>30</xdr:row>
      <xdr:rowOff>94869</xdr:rowOff>
    </xdr:to>
    <xdr:sp macro="" textlink="">
      <xdr:nvSpPr>
        <xdr:cNvPr id="69" name="フローチャート: 判断 68">
          <a:extLst>
            <a:ext uri="{FF2B5EF4-FFF2-40B4-BE49-F238E27FC236}">
              <a16:creationId xmlns:a16="http://schemas.microsoft.com/office/drawing/2014/main" id="{798A0AE9-D0B7-4C16-A23F-04FE05D931C2}"/>
            </a:ext>
          </a:extLst>
        </xdr:cNvPr>
        <xdr:cNvSpPr/>
      </xdr:nvSpPr>
      <xdr:spPr>
        <a:xfrm>
          <a:off x="4711700" y="513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117221</xdr:rowOff>
    </xdr:from>
    <xdr:to>
      <xdr:col>19</xdr:col>
      <xdr:colOff>187325</xdr:colOff>
      <xdr:row>30</xdr:row>
      <xdr:rowOff>47371</xdr:rowOff>
    </xdr:to>
    <xdr:sp macro="" textlink="">
      <xdr:nvSpPr>
        <xdr:cNvPr id="70" name="フローチャート: 判断 69">
          <a:extLst>
            <a:ext uri="{FF2B5EF4-FFF2-40B4-BE49-F238E27FC236}">
              <a16:creationId xmlns:a16="http://schemas.microsoft.com/office/drawing/2014/main" id="{2AB5E93A-401A-4314-91E9-05D434B01E5B}"/>
            </a:ext>
          </a:extLst>
        </xdr:cNvPr>
        <xdr:cNvSpPr/>
      </xdr:nvSpPr>
      <xdr:spPr>
        <a:xfrm>
          <a:off x="4000500" y="508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78359</xdr:rowOff>
    </xdr:from>
    <xdr:to>
      <xdr:col>15</xdr:col>
      <xdr:colOff>187325</xdr:colOff>
      <xdr:row>30</xdr:row>
      <xdr:rowOff>8509</xdr:rowOff>
    </xdr:to>
    <xdr:sp macro="" textlink="">
      <xdr:nvSpPr>
        <xdr:cNvPr id="71" name="フローチャート: 判断 70">
          <a:extLst>
            <a:ext uri="{FF2B5EF4-FFF2-40B4-BE49-F238E27FC236}">
              <a16:creationId xmlns:a16="http://schemas.microsoft.com/office/drawing/2014/main" id="{635C9D08-D0F8-4DE0-B841-F97270BE081F}"/>
            </a:ext>
          </a:extLst>
        </xdr:cNvPr>
        <xdr:cNvSpPr/>
      </xdr:nvSpPr>
      <xdr:spPr>
        <a:xfrm>
          <a:off x="3238500" y="5050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30861</xdr:rowOff>
    </xdr:from>
    <xdr:to>
      <xdr:col>11</xdr:col>
      <xdr:colOff>187325</xdr:colOff>
      <xdr:row>29</xdr:row>
      <xdr:rowOff>132461</xdr:rowOff>
    </xdr:to>
    <xdr:sp macro="" textlink="">
      <xdr:nvSpPr>
        <xdr:cNvPr id="72" name="フローチャート: 判断 71">
          <a:extLst>
            <a:ext uri="{FF2B5EF4-FFF2-40B4-BE49-F238E27FC236}">
              <a16:creationId xmlns:a16="http://schemas.microsoft.com/office/drawing/2014/main" id="{98758576-40AC-48A6-BB41-7BE6B7344B38}"/>
            </a:ext>
          </a:extLst>
        </xdr:cNvPr>
        <xdr:cNvSpPr/>
      </xdr:nvSpPr>
      <xdr:spPr>
        <a:xfrm>
          <a:off x="2476500" y="500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107315</xdr:rowOff>
    </xdr:from>
    <xdr:to>
      <xdr:col>7</xdr:col>
      <xdr:colOff>187325</xdr:colOff>
      <xdr:row>29</xdr:row>
      <xdr:rowOff>37465</xdr:rowOff>
    </xdr:to>
    <xdr:sp macro="" textlink="">
      <xdr:nvSpPr>
        <xdr:cNvPr id="73" name="フローチャート: 判断 72">
          <a:extLst>
            <a:ext uri="{FF2B5EF4-FFF2-40B4-BE49-F238E27FC236}">
              <a16:creationId xmlns:a16="http://schemas.microsoft.com/office/drawing/2014/main" id="{C198ED6E-2D6B-4781-A29C-E89A4B7CFCE3}"/>
            </a:ext>
          </a:extLst>
        </xdr:cNvPr>
        <xdr:cNvSpPr/>
      </xdr:nvSpPr>
      <xdr:spPr>
        <a:xfrm>
          <a:off x="1714500" y="490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3D58DF8F-3172-46F0-8A21-2B4D095ED122}"/>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9A7950A8-C694-43D7-A9A5-4E9AA9BC5633}"/>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510F091F-B995-49B6-AA56-827DD145CE23}"/>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A23279CF-3548-411A-9C89-CA481FC45B96}"/>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C96A09D-7396-4155-9D1F-B6D751A667E6}"/>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45593</xdr:rowOff>
    </xdr:from>
    <xdr:to>
      <xdr:col>23</xdr:col>
      <xdr:colOff>136525</xdr:colOff>
      <xdr:row>27</xdr:row>
      <xdr:rowOff>147193</xdr:rowOff>
    </xdr:to>
    <xdr:sp macro="" textlink="">
      <xdr:nvSpPr>
        <xdr:cNvPr id="79" name="楕円 78">
          <a:extLst>
            <a:ext uri="{FF2B5EF4-FFF2-40B4-BE49-F238E27FC236}">
              <a16:creationId xmlns:a16="http://schemas.microsoft.com/office/drawing/2014/main" id="{9CBD7642-B61E-402F-934C-AAA5779133A0}"/>
            </a:ext>
          </a:extLst>
        </xdr:cNvPr>
        <xdr:cNvSpPr/>
      </xdr:nvSpPr>
      <xdr:spPr>
        <a:xfrm>
          <a:off x="4711700" y="467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131970</xdr:rowOff>
    </xdr:from>
    <xdr:ext cx="405111" cy="259045"/>
    <xdr:sp macro="" textlink="">
      <xdr:nvSpPr>
        <xdr:cNvPr id="80" name="有形固定資産減価償却率該当値テキスト">
          <a:extLst>
            <a:ext uri="{FF2B5EF4-FFF2-40B4-BE49-F238E27FC236}">
              <a16:creationId xmlns:a16="http://schemas.microsoft.com/office/drawing/2014/main" id="{53E63912-FB23-4560-BC16-3EB1C334EA2E}"/>
            </a:ext>
          </a:extLst>
        </xdr:cNvPr>
        <xdr:cNvSpPr txBox="1"/>
      </xdr:nvSpPr>
      <xdr:spPr>
        <a:xfrm>
          <a:off x="4813300" y="4589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77089</xdr:rowOff>
    </xdr:from>
    <xdr:to>
      <xdr:col>19</xdr:col>
      <xdr:colOff>187325</xdr:colOff>
      <xdr:row>29</xdr:row>
      <xdr:rowOff>7239</xdr:rowOff>
    </xdr:to>
    <xdr:sp macro="" textlink="">
      <xdr:nvSpPr>
        <xdr:cNvPr id="81" name="楕円 80">
          <a:extLst>
            <a:ext uri="{FF2B5EF4-FFF2-40B4-BE49-F238E27FC236}">
              <a16:creationId xmlns:a16="http://schemas.microsoft.com/office/drawing/2014/main" id="{71F7AA5E-9273-47FA-86D6-AC4C2D53004A}"/>
            </a:ext>
          </a:extLst>
        </xdr:cNvPr>
        <xdr:cNvSpPr/>
      </xdr:nvSpPr>
      <xdr:spPr>
        <a:xfrm>
          <a:off x="4000500" y="487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96393</xdr:rowOff>
    </xdr:from>
    <xdr:to>
      <xdr:col>23</xdr:col>
      <xdr:colOff>85725</xdr:colOff>
      <xdr:row>28</xdr:row>
      <xdr:rowOff>127889</xdr:rowOff>
    </xdr:to>
    <xdr:cxnSp macro="">
      <xdr:nvCxnSpPr>
        <xdr:cNvPr id="82" name="直線コネクタ 81">
          <a:extLst>
            <a:ext uri="{FF2B5EF4-FFF2-40B4-BE49-F238E27FC236}">
              <a16:creationId xmlns:a16="http://schemas.microsoft.com/office/drawing/2014/main" id="{B90D46E5-B908-4CBA-9D07-ED1415A93C11}"/>
            </a:ext>
          </a:extLst>
        </xdr:cNvPr>
        <xdr:cNvCxnSpPr/>
      </xdr:nvCxnSpPr>
      <xdr:spPr>
        <a:xfrm flipV="1">
          <a:off x="4051300" y="4725543"/>
          <a:ext cx="711200" cy="20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64135</xdr:rowOff>
    </xdr:from>
    <xdr:to>
      <xdr:col>15</xdr:col>
      <xdr:colOff>187325</xdr:colOff>
      <xdr:row>28</xdr:row>
      <xdr:rowOff>165735</xdr:rowOff>
    </xdr:to>
    <xdr:sp macro="" textlink="">
      <xdr:nvSpPr>
        <xdr:cNvPr id="83" name="楕円 82">
          <a:extLst>
            <a:ext uri="{FF2B5EF4-FFF2-40B4-BE49-F238E27FC236}">
              <a16:creationId xmlns:a16="http://schemas.microsoft.com/office/drawing/2014/main" id="{35C3FBC6-8334-438F-94BB-5777538CFD39}"/>
            </a:ext>
          </a:extLst>
        </xdr:cNvPr>
        <xdr:cNvSpPr/>
      </xdr:nvSpPr>
      <xdr:spPr>
        <a:xfrm>
          <a:off x="3238500" y="486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114935</xdr:rowOff>
    </xdr:from>
    <xdr:to>
      <xdr:col>19</xdr:col>
      <xdr:colOff>136525</xdr:colOff>
      <xdr:row>28</xdr:row>
      <xdr:rowOff>127889</xdr:rowOff>
    </xdr:to>
    <xdr:cxnSp macro="">
      <xdr:nvCxnSpPr>
        <xdr:cNvPr id="84" name="直線コネクタ 83">
          <a:extLst>
            <a:ext uri="{FF2B5EF4-FFF2-40B4-BE49-F238E27FC236}">
              <a16:creationId xmlns:a16="http://schemas.microsoft.com/office/drawing/2014/main" id="{660A3F2D-D9BA-475A-981E-7F152B0CA1D5}"/>
            </a:ext>
          </a:extLst>
        </xdr:cNvPr>
        <xdr:cNvCxnSpPr/>
      </xdr:nvCxnSpPr>
      <xdr:spPr>
        <a:xfrm>
          <a:off x="3289300" y="4915535"/>
          <a:ext cx="762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98679</xdr:rowOff>
    </xdr:from>
    <xdr:to>
      <xdr:col>11</xdr:col>
      <xdr:colOff>187325</xdr:colOff>
      <xdr:row>29</xdr:row>
      <xdr:rowOff>28829</xdr:rowOff>
    </xdr:to>
    <xdr:sp macro="" textlink="">
      <xdr:nvSpPr>
        <xdr:cNvPr id="85" name="楕円 84">
          <a:extLst>
            <a:ext uri="{FF2B5EF4-FFF2-40B4-BE49-F238E27FC236}">
              <a16:creationId xmlns:a16="http://schemas.microsoft.com/office/drawing/2014/main" id="{81F9284B-1AB0-48DA-8B6A-4D9104EEBFBF}"/>
            </a:ext>
          </a:extLst>
        </xdr:cNvPr>
        <xdr:cNvSpPr/>
      </xdr:nvSpPr>
      <xdr:spPr>
        <a:xfrm>
          <a:off x="2476500" y="489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114935</xdr:rowOff>
    </xdr:from>
    <xdr:to>
      <xdr:col>15</xdr:col>
      <xdr:colOff>136525</xdr:colOff>
      <xdr:row>28</xdr:row>
      <xdr:rowOff>149479</xdr:rowOff>
    </xdr:to>
    <xdr:cxnSp macro="">
      <xdr:nvCxnSpPr>
        <xdr:cNvPr id="86" name="直線コネクタ 85">
          <a:extLst>
            <a:ext uri="{FF2B5EF4-FFF2-40B4-BE49-F238E27FC236}">
              <a16:creationId xmlns:a16="http://schemas.microsoft.com/office/drawing/2014/main" id="{E6360F97-DD34-449E-80F0-9DA1B1B55564}"/>
            </a:ext>
          </a:extLst>
        </xdr:cNvPr>
        <xdr:cNvCxnSpPr/>
      </xdr:nvCxnSpPr>
      <xdr:spPr>
        <a:xfrm flipV="1">
          <a:off x="2527300" y="4915535"/>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77089</xdr:rowOff>
    </xdr:from>
    <xdr:to>
      <xdr:col>7</xdr:col>
      <xdr:colOff>187325</xdr:colOff>
      <xdr:row>29</xdr:row>
      <xdr:rowOff>7239</xdr:rowOff>
    </xdr:to>
    <xdr:sp macro="" textlink="">
      <xdr:nvSpPr>
        <xdr:cNvPr id="87" name="楕円 86">
          <a:extLst>
            <a:ext uri="{FF2B5EF4-FFF2-40B4-BE49-F238E27FC236}">
              <a16:creationId xmlns:a16="http://schemas.microsoft.com/office/drawing/2014/main" id="{9D3B6E0B-7CB0-434D-AC9B-D6E9F4AEA0A2}"/>
            </a:ext>
          </a:extLst>
        </xdr:cNvPr>
        <xdr:cNvSpPr/>
      </xdr:nvSpPr>
      <xdr:spPr>
        <a:xfrm>
          <a:off x="1714500" y="487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127889</xdr:rowOff>
    </xdr:from>
    <xdr:to>
      <xdr:col>11</xdr:col>
      <xdr:colOff>136525</xdr:colOff>
      <xdr:row>28</xdr:row>
      <xdr:rowOff>149479</xdr:rowOff>
    </xdr:to>
    <xdr:cxnSp macro="">
      <xdr:nvCxnSpPr>
        <xdr:cNvPr id="88" name="直線コネクタ 87">
          <a:extLst>
            <a:ext uri="{FF2B5EF4-FFF2-40B4-BE49-F238E27FC236}">
              <a16:creationId xmlns:a16="http://schemas.microsoft.com/office/drawing/2014/main" id="{2F5AA4B3-50AE-4BC4-92C7-912DE21767D1}"/>
            </a:ext>
          </a:extLst>
        </xdr:cNvPr>
        <xdr:cNvCxnSpPr/>
      </xdr:nvCxnSpPr>
      <xdr:spPr>
        <a:xfrm>
          <a:off x="1765300" y="4928489"/>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38498</xdr:rowOff>
    </xdr:from>
    <xdr:ext cx="405111" cy="259045"/>
    <xdr:sp macro="" textlink="">
      <xdr:nvSpPr>
        <xdr:cNvPr id="89" name="n_1aveValue有形固定資産減価償却率">
          <a:extLst>
            <a:ext uri="{FF2B5EF4-FFF2-40B4-BE49-F238E27FC236}">
              <a16:creationId xmlns:a16="http://schemas.microsoft.com/office/drawing/2014/main" id="{FA58910F-95C8-4EE7-9004-A8DF9F27A4F4}"/>
            </a:ext>
          </a:extLst>
        </xdr:cNvPr>
        <xdr:cNvSpPr txBox="1"/>
      </xdr:nvSpPr>
      <xdr:spPr>
        <a:xfrm>
          <a:off x="3836044" y="5181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171086</xdr:rowOff>
    </xdr:from>
    <xdr:ext cx="405111" cy="259045"/>
    <xdr:sp macro="" textlink="">
      <xdr:nvSpPr>
        <xdr:cNvPr id="90" name="n_2aveValue有形固定資産減価償却率">
          <a:extLst>
            <a:ext uri="{FF2B5EF4-FFF2-40B4-BE49-F238E27FC236}">
              <a16:creationId xmlns:a16="http://schemas.microsoft.com/office/drawing/2014/main" id="{EF6DC915-8C55-45EE-8E45-A0173CC739D4}"/>
            </a:ext>
          </a:extLst>
        </xdr:cNvPr>
        <xdr:cNvSpPr txBox="1"/>
      </xdr:nvSpPr>
      <xdr:spPr>
        <a:xfrm>
          <a:off x="3086744" y="5143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123588</xdr:rowOff>
    </xdr:from>
    <xdr:ext cx="405111" cy="259045"/>
    <xdr:sp macro="" textlink="">
      <xdr:nvSpPr>
        <xdr:cNvPr id="91" name="n_3aveValue有形固定資産減価償却率">
          <a:extLst>
            <a:ext uri="{FF2B5EF4-FFF2-40B4-BE49-F238E27FC236}">
              <a16:creationId xmlns:a16="http://schemas.microsoft.com/office/drawing/2014/main" id="{65409D49-5B49-4FE0-983E-9FE488E75923}"/>
            </a:ext>
          </a:extLst>
        </xdr:cNvPr>
        <xdr:cNvSpPr txBox="1"/>
      </xdr:nvSpPr>
      <xdr:spPr>
        <a:xfrm>
          <a:off x="2324744" y="509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28592</xdr:rowOff>
    </xdr:from>
    <xdr:ext cx="405111" cy="259045"/>
    <xdr:sp macro="" textlink="">
      <xdr:nvSpPr>
        <xdr:cNvPr id="92" name="n_4aveValue有形固定資産減価償却率">
          <a:extLst>
            <a:ext uri="{FF2B5EF4-FFF2-40B4-BE49-F238E27FC236}">
              <a16:creationId xmlns:a16="http://schemas.microsoft.com/office/drawing/2014/main" id="{A2871E7D-C03F-4367-A4E9-6C2DE698A589}"/>
            </a:ext>
          </a:extLst>
        </xdr:cNvPr>
        <xdr:cNvSpPr txBox="1"/>
      </xdr:nvSpPr>
      <xdr:spPr>
        <a:xfrm>
          <a:off x="1562744" y="5000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23766</xdr:rowOff>
    </xdr:from>
    <xdr:ext cx="405111" cy="259045"/>
    <xdr:sp macro="" textlink="">
      <xdr:nvSpPr>
        <xdr:cNvPr id="93" name="n_1mainValue有形固定資産減価償却率">
          <a:extLst>
            <a:ext uri="{FF2B5EF4-FFF2-40B4-BE49-F238E27FC236}">
              <a16:creationId xmlns:a16="http://schemas.microsoft.com/office/drawing/2014/main" id="{82E06EB1-19D4-4FF3-8D0A-26861ADCF2A1}"/>
            </a:ext>
          </a:extLst>
        </xdr:cNvPr>
        <xdr:cNvSpPr txBox="1"/>
      </xdr:nvSpPr>
      <xdr:spPr>
        <a:xfrm>
          <a:off x="3836044" y="4652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10812</xdr:rowOff>
    </xdr:from>
    <xdr:ext cx="405111" cy="259045"/>
    <xdr:sp macro="" textlink="">
      <xdr:nvSpPr>
        <xdr:cNvPr id="94" name="n_2mainValue有形固定資産減価償却率">
          <a:extLst>
            <a:ext uri="{FF2B5EF4-FFF2-40B4-BE49-F238E27FC236}">
              <a16:creationId xmlns:a16="http://schemas.microsoft.com/office/drawing/2014/main" id="{F86D23F1-6E1F-4362-A6B8-1A2C23CF001F}"/>
            </a:ext>
          </a:extLst>
        </xdr:cNvPr>
        <xdr:cNvSpPr txBox="1"/>
      </xdr:nvSpPr>
      <xdr:spPr>
        <a:xfrm>
          <a:off x="3086744" y="463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45356</xdr:rowOff>
    </xdr:from>
    <xdr:ext cx="405111" cy="259045"/>
    <xdr:sp macro="" textlink="">
      <xdr:nvSpPr>
        <xdr:cNvPr id="95" name="n_3mainValue有形固定資産減価償却率">
          <a:extLst>
            <a:ext uri="{FF2B5EF4-FFF2-40B4-BE49-F238E27FC236}">
              <a16:creationId xmlns:a16="http://schemas.microsoft.com/office/drawing/2014/main" id="{FF117034-18FE-46C5-B361-4892B0D0A42C}"/>
            </a:ext>
          </a:extLst>
        </xdr:cNvPr>
        <xdr:cNvSpPr txBox="1"/>
      </xdr:nvSpPr>
      <xdr:spPr>
        <a:xfrm>
          <a:off x="2324744" y="4674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23766</xdr:rowOff>
    </xdr:from>
    <xdr:ext cx="405111" cy="259045"/>
    <xdr:sp macro="" textlink="">
      <xdr:nvSpPr>
        <xdr:cNvPr id="96" name="n_4mainValue有形固定資産減価償却率">
          <a:extLst>
            <a:ext uri="{FF2B5EF4-FFF2-40B4-BE49-F238E27FC236}">
              <a16:creationId xmlns:a16="http://schemas.microsoft.com/office/drawing/2014/main" id="{5407344B-96EC-457D-8839-BD1ECBFE17C6}"/>
            </a:ext>
          </a:extLst>
        </xdr:cNvPr>
        <xdr:cNvSpPr txBox="1"/>
      </xdr:nvSpPr>
      <xdr:spPr>
        <a:xfrm>
          <a:off x="1562744" y="4652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835B9333-F53A-4AE8-BF1F-7AA3F645BEE6}"/>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804D0A47-91D1-4B86-9A7D-EA446D0A0414}"/>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C76035F7-BC8C-4F95-BF3F-366F3DBE5C12}"/>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[ 868.9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6B0B9779-D568-4713-913A-E9F05B93D827}"/>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AFC8F001-6ED2-4C6E-8C2C-5AF2E48FA2DF}"/>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C5A5309D-9BA1-475B-B0DE-394CF871D0BD}"/>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A3FF4687-3A63-4751-8605-B0F64E59D40F}"/>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19A28C89-CEE8-4557-9973-F93AAB48F47C}"/>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606E45C2-D45B-4EAA-87DF-0E86F0BF1516}"/>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CA66A80E-4799-4B7D-821B-02BDE82120CF}"/>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9702ED85-873F-4A1F-B682-8EFF2EAB9BE3}"/>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BBC2CD03-02E9-403B-BFCD-38386655F66B}"/>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DE4E1877-FC92-4D40-8966-3DFB8986DED9}"/>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類似団体と比較すると</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倍以上にあたる</a:t>
          </a:r>
          <a:r>
            <a:rPr kumimoji="1" lang="en-US" altLang="ja-JP" sz="1100">
              <a:solidFill>
                <a:schemeClr val="dk1"/>
              </a:solidFill>
              <a:effectLst/>
              <a:latin typeface="+mn-lt"/>
              <a:ea typeface="+mn-ea"/>
              <a:cs typeface="+mn-cs"/>
            </a:rPr>
            <a:t>868.9</a:t>
          </a:r>
          <a:r>
            <a:rPr kumimoji="1" lang="ja-JP" altLang="ja-JP" sz="1100">
              <a:solidFill>
                <a:schemeClr val="dk1"/>
              </a:solidFill>
              <a:effectLst/>
              <a:latin typeface="+mn-lt"/>
              <a:ea typeface="+mn-ea"/>
              <a:cs typeface="+mn-cs"/>
            </a:rPr>
            <a:t>％であり、全国と比較しても非常に高い数値である。これは平成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年度以降、中学校・消防庁舎改築や緊急避難路新設</a:t>
          </a:r>
          <a:r>
            <a:rPr kumimoji="1" lang="ja-JP" altLang="en-US" sz="1100">
              <a:solidFill>
                <a:schemeClr val="dk1"/>
              </a:solidFill>
              <a:effectLst/>
              <a:latin typeface="+mn-lt"/>
              <a:ea typeface="+mn-ea"/>
              <a:cs typeface="+mn-cs"/>
            </a:rPr>
            <a:t>、さらには新庁舎建設</a:t>
          </a:r>
          <a:r>
            <a:rPr kumimoji="1" lang="ja-JP" altLang="ja-JP" sz="1100">
              <a:solidFill>
                <a:schemeClr val="dk1"/>
              </a:solidFill>
              <a:effectLst/>
              <a:latin typeface="+mn-lt"/>
              <a:ea typeface="+mn-ea"/>
              <a:cs typeface="+mn-cs"/>
            </a:rPr>
            <a:t>など</a:t>
          </a:r>
          <a:r>
            <a:rPr kumimoji="1" lang="ja-JP" altLang="en-US" sz="1100">
              <a:solidFill>
                <a:schemeClr val="dk1"/>
              </a:solidFill>
              <a:effectLst/>
              <a:latin typeface="+mn-lt"/>
              <a:ea typeface="+mn-ea"/>
              <a:cs typeface="+mn-cs"/>
            </a:rPr>
            <a:t>防災・</a:t>
          </a:r>
          <a:r>
            <a:rPr kumimoji="1" lang="ja-JP" altLang="ja-JP" sz="1100">
              <a:solidFill>
                <a:schemeClr val="dk1"/>
              </a:solidFill>
              <a:effectLst/>
              <a:latin typeface="+mn-lt"/>
              <a:ea typeface="+mn-ea"/>
              <a:cs typeface="+mn-cs"/>
            </a:rPr>
            <a:t>安全対策事業を</a:t>
          </a:r>
          <a:r>
            <a:rPr kumimoji="1" lang="ja-JP" altLang="en-US" sz="1100">
              <a:solidFill>
                <a:schemeClr val="dk1"/>
              </a:solidFill>
              <a:effectLst/>
              <a:latin typeface="+mn-lt"/>
              <a:ea typeface="+mn-ea"/>
              <a:cs typeface="+mn-cs"/>
            </a:rPr>
            <a:t>集中的に</a:t>
          </a:r>
          <a:r>
            <a:rPr kumimoji="1" lang="ja-JP" altLang="ja-JP" sz="1100">
              <a:solidFill>
                <a:schemeClr val="dk1"/>
              </a:solidFill>
              <a:effectLst/>
              <a:latin typeface="+mn-lt"/>
              <a:ea typeface="+mn-ea"/>
              <a:cs typeface="+mn-cs"/>
            </a:rPr>
            <a:t>行ってきたためである。</a:t>
          </a:r>
          <a:endParaRPr lang="ja-JP" altLang="ja-JP">
            <a:effectLst/>
          </a:endParaRPr>
        </a:p>
        <a:p>
          <a:r>
            <a:rPr kumimoji="1" lang="ja-JP" altLang="ja-JP" sz="1100">
              <a:solidFill>
                <a:schemeClr val="dk1"/>
              </a:solidFill>
              <a:effectLst/>
              <a:latin typeface="+mn-lt"/>
              <a:ea typeface="+mn-ea"/>
              <a:cs typeface="+mn-cs"/>
            </a:rPr>
            <a:t>　　令和４年度以降については、</a:t>
          </a:r>
          <a:r>
            <a:rPr kumimoji="1" lang="ja-JP" altLang="en-US" sz="1100">
              <a:solidFill>
                <a:schemeClr val="dk1"/>
              </a:solidFill>
              <a:effectLst/>
              <a:latin typeface="+mn-lt"/>
              <a:ea typeface="+mn-ea"/>
              <a:cs typeface="+mn-cs"/>
            </a:rPr>
            <a:t>地方債</a:t>
          </a:r>
          <a:r>
            <a:rPr kumimoji="1" lang="ja-JP" altLang="ja-JP" sz="1100">
              <a:solidFill>
                <a:schemeClr val="dk1"/>
              </a:solidFill>
              <a:effectLst/>
              <a:latin typeface="+mn-lt"/>
              <a:ea typeface="+mn-ea"/>
              <a:cs typeface="+mn-cs"/>
            </a:rPr>
            <a:t>を財源とした普通建設事業をできる限り圧縮し、</a:t>
          </a:r>
          <a:r>
            <a:rPr kumimoji="1" lang="ja-JP" altLang="en-US" sz="1100">
              <a:solidFill>
                <a:schemeClr val="dk1"/>
              </a:solidFill>
              <a:effectLst/>
              <a:latin typeface="+mn-lt"/>
              <a:ea typeface="+mn-ea"/>
              <a:cs typeface="+mn-cs"/>
            </a:rPr>
            <a:t>地方債</a:t>
          </a:r>
          <a:r>
            <a:rPr kumimoji="1" lang="ja-JP" altLang="ja-JP" sz="1100">
              <a:solidFill>
                <a:schemeClr val="dk1"/>
              </a:solidFill>
              <a:effectLst/>
              <a:latin typeface="+mn-lt"/>
              <a:ea typeface="+mn-ea"/>
              <a:cs typeface="+mn-cs"/>
            </a:rPr>
            <a:t>残高の減少及び基金の復元に努めていく。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65319250-4056-4E3E-A631-898D768EAA72}"/>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42EB5051-3323-4CCC-8AC4-BA30D63B84D9}"/>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A0896A9E-BBA6-4569-BF55-ECC54BF48863}"/>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203ADAA9-2EDB-4D2F-BEBE-E02EF360D7AA}"/>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a:extLst>
            <a:ext uri="{FF2B5EF4-FFF2-40B4-BE49-F238E27FC236}">
              <a16:creationId xmlns:a16="http://schemas.microsoft.com/office/drawing/2014/main" id="{C6E21C70-A938-4D53-A0AF-1AD9EF62544A}"/>
            </a:ext>
          </a:extLst>
        </xdr:cNvPr>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40B99B03-EA5E-4F8E-9050-4244E0144089}"/>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a:extLst>
            <a:ext uri="{FF2B5EF4-FFF2-40B4-BE49-F238E27FC236}">
              <a16:creationId xmlns:a16="http://schemas.microsoft.com/office/drawing/2014/main" id="{AB928D53-F700-4875-AB5C-8EFB9AB0E48D}"/>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13258E19-F8D6-4140-9C98-214B5D66FF44}"/>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a:extLst>
            <a:ext uri="{FF2B5EF4-FFF2-40B4-BE49-F238E27FC236}">
              <a16:creationId xmlns:a16="http://schemas.microsoft.com/office/drawing/2014/main" id="{C586E52D-72C0-4321-97C6-F694310F3CC8}"/>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5C49C1B4-8123-4601-ADC8-180D9EF8DDB9}"/>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id="{B1181928-680B-458A-BF07-CE98386FD55C}"/>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765EE55E-E992-4031-A414-CFE6EBA05D57}"/>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a:extLst>
            <a:ext uri="{FF2B5EF4-FFF2-40B4-BE49-F238E27FC236}">
              <a16:creationId xmlns:a16="http://schemas.microsoft.com/office/drawing/2014/main" id="{7F7378F6-7868-4B03-849A-1C0F0B4CA9BD}"/>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3254D891-F1DE-48CC-9E9A-397519977E29}"/>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id="{78D1EE15-EBC5-404B-A6A8-0CE4A9E4742A}"/>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32</xdr:row>
      <xdr:rowOff>97106</xdr:rowOff>
    </xdr:to>
    <xdr:cxnSp macro="">
      <xdr:nvCxnSpPr>
        <xdr:cNvPr id="125" name="直線コネクタ 124">
          <a:extLst>
            <a:ext uri="{FF2B5EF4-FFF2-40B4-BE49-F238E27FC236}">
              <a16:creationId xmlns:a16="http://schemas.microsoft.com/office/drawing/2014/main" id="{9AA156D6-9794-4015-8FEB-BC0C130EEA35}"/>
            </a:ext>
          </a:extLst>
        </xdr:cNvPr>
        <xdr:cNvCxnSpPr/>
      </xdr:nvCxnSpPr>
      <xdr:spPr>
        <a:xfrm flipV="1">
          <a:off x="14793595" y="4541308"/>
          <a:ext cx="1269" cy="104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100933</xdr:rowOff>
    </xdr:from>
    <xdr:ext cx="469744" cy="259045"/>
    <xdr:sp macro="" textlink="">
      <xdr:nvSpPr>
        <xdr:cNvPr id="126" name="債務償還比率最小値テキスト">
          <a:extLst>
            <a:ext uri="{FF2B5EF4-FFF2-40B4-BE49-F238E27FC236}">
              <a16:creationId xmlns:a16="http://schemas.microsoft.com/office/drawing/2014/main" id="{99698AAB-06D6-4869-BF2D-2728225629A3}"/>
            </a:ext>
          </a:extLst>
        </xdr:cNvPr>
        <xdr:cNvSpPr txBox="1"/>
      </xdr:nvSpPr>
      <xdr:spPr>
        <a:xfrm>
          <a:off x="14846300" y="5587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32</xdr:row>
      <xdr:rowOff>97106</xdr:rowOff>
    </xdr:from>
    <xdr:to>
      <xdr:col>76</xdr:col>
      <xdr:colOff>111125</xdr:colOff>
      <xdr:row>32</xdr:row>
      <xdr:rowOff>97106</xdr:rowOff>
    </xdr:to>
    <xdr:cxnSp macro="">
      <xdr:nvCxnSpPr>
        <xdr:cNvPr id="127" name="直線コネクタ 126">
          <a:extLst>
            <a:ext uri="{FF2B5EF4-FFF2-40B4-BE49-F238E27FC236}">
              <a16:creationId xmlns:a16="http://schemas.microsoft.com/office/drawing/2014/main" id="{5CFF53DB-5DB3-427A-8F58-3A1CB4E4DE2D}"/>
            </a:ext>
          </a:extLst>
        </xdr:cNvPr>
        <xdr:cNvCxnSpPr/>
      </xdr:nvCxnSpPr>
      <xdr:spPr>
        <a:xfrm>
          <a:off x="14706600" y="5583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8" name="債務償還比率最大値テキスト">
          <a:extLst>
            <a:ext uri="{FF2B5EF4-FFF2-40B4-BE49-F238E27FC236}">
              <a16:creationId xmlns:a16="http://schemas.microsoft.com/office/drawing/2014/main" id="{7A801F6E-F0DC-43F8-8FA8-AAC83C7E9976}"/>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9" name="直線コネクタ 128">
          <a:extLst>
            <a:ext uri="{FF2B5EF4-FFF2-40B4-BE49-F238E27FC236}">
              <a16:creationId xmlns:a16="http://schemas.microsoft.com/office/drawing/2014/main" id="{B88956ED-DC52-4C6C-BE03-324CE1A8936B}"/>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10318</xdr:rowOff>
    </xdr:from>
    <xdr:ext cx="469744" cy="259045"/>
    <xdr:sp macro="" textlink="">
      <xdr:nvSpPr>
        <xdr:cNvPr id="130" name="債務償還比率平均値テキスト">
          <a:extLst>
            <a:ext uri="{FF2B5EF4-FFF2-40B4-BE49-F238E27FC236}">
              <a16:creationId xmlns:a16="http://schemas.microsoft.com/office/drawing/2014/main" id="{E27254DF-7C21-4FBF-90CD-0D55D4C1E86A}"/>
            </a:ext>
          </a:extLst>
        </xdr:cNvPr>
        <xdr:cNvSpPr txBox="1"/>
      </xdr:nvSpPr>
      <xdr:spPr>
        <a:xfrm>
          <a:off x="14846300" y="4810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158891</xdr:rowOff>
    </xdr:from>
    <xdr:to>
      <xdr:col>76</xdr:col>
      <xdr:colOff>73025</xdr:colOff>
      <xdr:row>29</xdr:row>
      <xdr:rowOff>89041</xdr:rowOff>
    </xdr:to>
    <xdr:sp macro="" textlink="">
      <xdr:nvSpPr>
        <xdr:cNvPr id="131" name="フローチャート: 判断 130">
          <a:extLst>
            <a:ext uri="{FF2B5EF4-FFF2-40B4-BE49-F238E27FC236}">
              <a16:creationId xmlns:a16="http://schemas.microsoft.com/office/drawing/2014/main" id="{375B4738-647C-4CBA-9310-9B13BDE4E1D2}"/>
            </a:ext>
          </a:extLst>
        </xdr:cNvPr>
        <xdr:cNvSpPr/>
      </xdr:nvSpPr>
      <xdr:spPr>
        <a:xfrm>
          <a:off x="14744700" y="495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113862</xdr:rowOff>
    </xdr:from>
    <xdr:to>
      <xdr:col>72</xdr:col>
      <xdr:colOff>123825</xdr:colOff>
      <xdr:row>30</xdr:row>
      <xdr:rowOff>44012</xdr:rowOff>
    </xdr:to>
    <xdr:sp macro="" textlink="">
      <xdr:nvSpPr>
        <xdr:cNvPr id="132" name="フローチャート: 判断 131">
          <a:extLst>
            <a:ext uri="{FF2B5EF4-FFF2-40B4-BE49-F238E27FC236}">
              <a16:creationId xmlns:a16="http://schemas.microsoft.com/office/drawing/2014/main" id="{B423F90E-471F-4429-B1A9-7FD260C1BADA}"/>
            </a:ext>
          </a:extLst>
        </xdr:cNvPr>
        <xdr:cNvSpPr/>
      </xdr:nvSpPr>
      <xdr:spPr>
        <a:xfrm>
          <a:off x="14033500" y="508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118180</xdr:rowOff>
    </xdr:from>
    <xdr:to>
      <xdr:col>68</xdr:col>
      <xdr:colOff>123825</xdr:colOff>
      <xdr:row>30</xdr:row>
      <xdr:rowOff>48330</xdr:rowOff>
    </xdr:to>
    <xdr:sp macro="" textlink="">
      <xdr:nvSpPr>
        <xdr:cNvPr id="133" name="フローチャート: 判断 132">
          <a:extLst>
            <a:ext uri="{FF2B5EF4-FFF2-40B4-BE49-F238E27FC236}">
              <a16:creationId xmlns:a16="http://schemas.microsoft.com/office/drawing/2014/main" id="{85299073-E911-4F0A-8CC2-972838B5D09B}"/>
            </a:ext>
          </a:extLst>
        </xdr:cNvPr>
        <xdr:cNvSpPr/>
      </xdr:nvSpPr>
      <xdr:spPr>
        <a:xfrm>
          <a:off x="13271500" y="509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114822</xdr:rowOff>
    </xdr:from>
    <xdr:to>
      <xdr:col>64</xdr:col>
      <xdr:colOff>123825</xdr:colOff>
      <xdr:row>30</xdr:row>
      <xdr:rowOff>44972</xdr:rowOff>
    </xdr:to>
    <xdr:sp macro="" textlink="">
      <xdr:nvSpPr>
        <xdr:cNvPr id="134" name="フローチャート: 判断 133">
          <a:extLst>
            <a:ext uri="{FF2B5EF4-FFF2-40B4-BE49-F238E27FC236}">
              <a16:creationId xmlns:a16="http://schemas.microsoft.com/office/drawing/2014/main" id="{A8B2ABFB-E039-4AD3-BBD8-27DA7F99CE53}"/>
            </a:ext>
          </a:extLst>
        </xdr:cNvPr>
        <xdr:cNvSpPr/>
      </xdr:nvSpPr>
      <xdr:spPr>
        <a:xfrm>
          <a:off x="12509500" y="508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129336</xdr:rowOff>
    </xdr:from>
    <xdr:to>
      <xdr:col>60</xdr:col>
      <xdr:colOff>123825</xdr:colOff>
      <xdr:row>30</xdr:row>
      <xdr:rowOff>59486</xdr:rowOff>
    </xdr:to>
    <xdr:sp macro="" textlink="">
      <xdr:nvSpPr>
        <xdr:cNvPr id="135" name="フローチャート: 判断 134">
          <a:extLst>
            <a:ext uri="{FF2B5EF4-FFF2-40B4-BE49-F238E27FC236}">
              <a16:creationId xmlns:a16="http://schemas.microsoft.com/office/drawing/2014/main" id="{2EAF8091-1BA2-4635-A353-C80C50E3F6F9}"/>
            </a:ext>
          </a:extLst>
        </xdr:cNvPr>
        <xdr:cNvSpPr/>
      </xdr:nvSpPr>
      <xdr:spPr>
        <a:xfrm>
          <a:off x="11747500" y="5101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EB8A9CAA-4BAC-4FD8-92F4-789C0B4BA77A}"/>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8A9ED510-69B2-4304-A6E3-4B4176722541}"/>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C34E658F-7B46-464D-A19C-E5F6E0382923}"/>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8DEF752A-FAAE-4389-9333-4CB8B3D4B623}"/>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54662E4B-50D8-4418-BC35-5DF7735F97BD}"/>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46306</xdr:rowOff>
    </xdr:from>
    <xdr:to>
      <xdr:col>76</xdr:col>
      <xdr:colOff>73025</xdr:colOff>
      <xdr:row>32</xdr:row>
      <xdr:rowOff>147906</xdr:rowOff>
    </xdr:to>
    <xdr:sp macro="" textlink="">
      <xdr:nvSpPr>
        <xdr:cNvPr id="141" name="楕円 140">
          <a:extLst>
            <a:ext uri="{FF2B5EF4-FFF2-40B4-BE49-F238E27FC236}">
              <a16:creationId xmlns:a16="http://schemas.microsoft.com/office/drawing/2014/main" id="{19104DE2-4456-4C06-AA99-5AF4E0A71213}"/>
            </a:ext>
          </a:extLst>
        </xdr:cNvPr>
        <xdr:cNvSpPr/>
      </xdr:nvSpPr>
      <xdr:spPr>
        <a:xfrm>
          <a:off x="14744700" y="553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132683</xdr:rowOff>
    </xdr:from>
    <xdr:ext cx="469744" cy="259045"/>
    <xdr:sp macro="" textlink="">
      <xdr:nvSpPr>
        <xdr:cNvPr id="142" name="債務償還比率該当値テキスト">
          <a:extLst>
            <a:ext uri="{FF2B5EF4-FFF2-40B4-BE49-F238E27FC236}">
              <a16:creationId xmlns:a16="http://schemas.microsoft.com/office/drawing/2014/main" id="{57ED3A9C-B057-47A6-9F5D-DF6C8E75154B}"/>
            </a:ext>
          </a:extLst>
        </xdr:cNvPr>
        <xdr:cNvSpPr txBox="1"/>
      </xdr:nvSpPr>
      <xdr:spPr>
        <a:xfrm>
          <a:off x="14846300" y="544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9913</xdr:rowOff>
    </xdr:from>
    <xdr:to>
      <xdr:col>72</xdr:col>
      <xdr:colOff>123825</xdr:colOff>
      <xdr:row>33</xdr:row>
      <xdr:rowOff>111513</xdr:rowOff>
    </xdr:to>
    <xdr:sp macro="" textlink="">
      <xdr:nvSpPr>
        <xdr:cNvPr id="143" name="楕円 142">
          <a:extLst>
            <a:ext uri="{FF2B5EF4-FFF2-40B4-BE49-F238E27FC236}">
              <a16:creationId xmlns:a16="http://schemas.microsoft.com/office/drawing/2014/main" id="{3F57BD91-7CBA-4B77-A632-A2190A4E9F8C}"/>
            </a:ext>
          </a:extLst>
        </xdr:cNvPr>
        <xdr:cNvSpPr/>
      </xdr:nvSpPr>
      <xdr:spPr>
        <a:xfrm>
          <a:off x="14033500" y="566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97106</xdr:rowOff>
    </xdr:from>
    <xdr:to>
      <xdr:col>76</xdr:col>
      <xdr:colOff>22225</xdr:colOff>
      <xdr:row>33</xdr:row>
      <xdr:rowOff>60713</xdr:rowOff>
    </xdr:to>
    <xdr:cxnSp macro="">
      <xdr:nvCxnSpPr>
        <xdr:cNvPr id="144" name="直線コネクタ 143">
          <a:extLst>
            <a:ext uri="{FF2B5EF4-FFF2-40B4-BE49-F238E27FC236}">
              <a16:creationId xmlns:a16="http://schemas.microsoft.com/office/drawing/2014/main" id="{0D9EBB60-1252-4202-A7D2-0F49CC1021AA}"/>
            </a:ext>
          </a:extLst>
        </xdr:cNvPr>
        <xdr:cNvCxnSpPr/>
      </xdr:nvCxnSpPr>
      <xdr:spPr>
        <a:xfrm flipV="1">
          <a:off x="14084300" y="5583506"/>
          <a:ext cx="711200" cy="13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166250</xdr:rowOff>
    </xdr:from>
    <xdr:to>
      <xdr:col>68</xdr:col>
      <xdr:colOff>123825</xdr:colOff>
      <xdr:row>33</xdr:row>
      <xdr:rowOff>96400</xdr:rowOff>
    </xdr:to>
    <xdr:sp macro="" textlink="">
      <xdr:nvSpPr>
        <xdr:cNvPr id="145" name="楕円 144">
          <a:extLst>
            <a:ext uri="{FF2B5EF4-FFF2-40B4-BE49-F238E27FC236}">
              <a16:creationId xmlns:a16="http://schemas.microsoft.com/office/drawing/2014/main" id="{24AB6EB9-C7B8-4D7C-BB8E-5872A0A49894}"/>
            </a:ext>
          </a:extLst>
        </xdr:cNvPr>
        <xdr:cNvSpPr/>
      </xdr:nvSpPr>
      <xdr:spPr>
        <a:xfrm>
          <a:off x="13271500" y="565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45600</xdr:rowOff>
    </xdr:from>
    <xdr:to>
      <xdr:col>72</xdr:col>
      <xdr:colOff>73025</xdr:colOff>
      <xdr:row>33</xdr:row>
      <xdr:rowOff>60713</xdr:rowOff>
    </xdr:to>
    <xdr:cxnSp macro="">
      <xdr:nvCxnSpPr>
        <xdr:cNvPr id="146" name="直線コネクタ 145">
          <a:extLst>
            <a:ext uri="{FF2B5EF4-FFF2-40B4-BE49-F238E27FC236}">
              <a16:creationId xmlns:a16="http://schemas.microsoft.com/office/drawing/2014/main" id="{EA840593-9208-4E23-9414-643679F724AD}"/>
            </a:ext>
          </a:extLst>
        </xdr:cNvPr>
        <xdr:cNvCxnSpPr/>
      </xdr:nvCxnSpPr>
      <xdr:spPr>
        <a:xfrm>
          <a:off x="13322300" y="5703450"/>
          <a:ext cx="762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170928</xdr:rowOff>
    </xdr:from>
    <xdr:to>
      <xdr:col>64</xdr:col>
      <xdr:colOff>123825</xdr:colOff>
      <xdr:row>33</xdr:row>
      <xdr:rowOff>101078</xdr:rowOff>
    </xdr:to>
    <xdr:sp macro="" textlink="">
      <xdr:nvSpPr>
        <xdr:cNvPr id="147" name="楕円 146">
          <a:extLst>
            <a:ext uri="{FF2B5EF4-FFF2-40B4-BE49-F238E27FC236}">
              <a16:creationId xmlns:a16="http://schemas.microsoft.com/office/drawing/2014/main" id="{37FC5AD8-C697-4313-8E9D-7B6F742E422B}"/>
            </a:ext>
          </a:extLst>
        </xdr:cNvPr>
        <xdr:cNvSpPr/>
      </xdr:nvSpPr>
      <xdr:spPr>
        <a:xfrm>
          <a:off x="12509500" y="565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45600</xdr:rowOff>
    </xdr:from>
    <xdr:to>
      <xdr:col>68</xdr:col>
      <xdr:colOff>73025</xdr:colOff>
      <xdr:row>33</xdr:row>
      <xdr:rowOff>50278</xdr:rowOff>
    </xdr:to>
    <xdr:cxnSp macro="">
      <xdr:nvCxnSpPr>
        <xdr:cNvPr id="148" name="直線コネクタ 147">
          <a:extLst>
            <a:ext uri="{FF2B5EF4-FFF2-40B4-BE49-F238E27FC236}">
              <a16:creationId xmlns:a16="http://schemas.microsoft.com/office/drawing/2014/main" id="{923E5832-BBB7-4FCB-A295-32D736F5B5D0}"/>
            </a:ext>
          </a:extLst>
        </xdr:cNvPr>
        <xdr:cNvCxnSpPr/>
      </xdr:nvCxnSpPr>
      <xdr:spPr>
        <a:xfrm flipV="1">
          <a:off x="12560300" y="5703450"/>
          <a:ext cx="762000" cy="4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32343</xdr:rowOff>
    </xdr:from>
    <xdr:to>
      <xdr:col>60</xdr:col>
      <xdr:colOff>123825</xdr:colOff>
      <xdr:row>33</xdr:row>
      <xdr:rowOff>133942</xdr:rowOff>
    </xdr:to>
    <xdr:sp macro="" textlink="">
      <xdr:nvSpPr>
        <xdr:cNvPr id="149" name="楕円 148">
          <a:extLst>
            <a:ext uri="{FF2B5EF4-FFF2-40B4-BE49-F238E27FC236}">
              <a16:creationId xmlns:a16="http://schemas.microsoft.com/office/drawing/2014/main" id="{D8E90BC1-C10A-469A-9C15-2B25E112696C}"/>
            </a:ext>
          </a:extLst>
        </xdr:cNvPr>
        <xdr:cNvSpPr/>
      </xdr:nvSpPr>
      <xdr:spPr>
        <a:xfrm>
          <a:off x="11747500" y="569019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50278</xdr:rowOff>
    </xdr:from>
    <xdr:to>
      <xdr:col>64</xdr:col>
      <xdr:colOff>73025</xdr:colOff>
      <xdr:row>33</xdr:row>
      <xdr:rowOff>83143</xdr:rowOff>
    </xdr:to>
    <xdr:cxnSp macro="">
      <xdr:nvCxnSpPr>
        <xdr:cNvPr id="150" name="直線コネクタ 149">
          <a:extLst>
            <a:ext uri="{FF2B5EF4-FFF2-40B4-BE49-F238E27FC236}">
              <a16:creationId xmlns:a16="http://schemas.microsoft.com/office/drawing/2014/main" id="{62632649-4F8A-479C-BE80-726FC631F6B4}"/>
            </a:ext>
          </a:extLst>
        </xdr:cNvPr>
        <xdr:cNvCxnSpPr/>
      </xdr:nvCxnSpPr>
      <xdr:spPr>
        <a:xfrm flipV="1">
          <a:off x="11798300" y="5708128"/>
          <a:ext cx="762000" cy="3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60539</xdr:rowOff>
    </xdr:from>
    <xdr:ext cx="469744" cy="259045"/>
    <xdr:sp macro="" textlink="">
      <xdr:nvSpPr>
        <xdr:cNvPr id="151" name="n_1aveValue債務償還比率">
          <a:extLst>
            <a:ext uri="{FF2B5EF4-FFF2-40B4-BE49-F238E27FC236}">
              <a16:creationId xmlns:a16="http://schemas.microsoft.com/office/drawing/2014/main" id="{A43BCDE9-3BD8-480A-8E85-461F67013012}"/>
            </a:ext>
          </a:extLst>
        </xdr:cNvPr>
        <xdr:cNvSpPr txBox="1"/>
      </xdr:nvSpPr>
      <xdr:spPr>
        <a:xfrm>
          <a:off x="13836727" y="4861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64857</xdr:rowOff>
    </xdr:from>
    <xdr:ext cx="469744" cy="259045"/>
    <xdr:sp macro="" textlink="">
      <xdr:nvSpPr>
        <xdr:cNvPr id="152" name="n_2aveValue債務償還比率">
          <a:extLst>
            <a:ext uri="{FF2B5EF4-FFF2-40B4-BE49-F238E27FC236}">
              <a16:creationId xmlns:a16="http://schemas.microsoft.com/office/drawing/2014/main" id="{D2CCAFAF-CBB8-4C8C-8294-8873DFB71AC1}"/>
            </a:ext>
          </a:extLst>
        </xdr:cNvPr>
        <xdr:cNvSpPr txBox="1"/>
      </xdr:nvSpPr>
      <xdr:spPr>
        <a:xfrm>
          <a:off x="13087427" y="486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61499</xdr:rowOff>
    </xdr:from>
    <xdr:ext cx="469744" cy="259045"/>
    <xdr:sp macro="" textlink="">
      <xdr:nvSpPr>
        <xdr:cNvPr id="153" name="n_3aveValue債務償還比率">
          <a:extLst>
            <a:ext uri="{FF2B5EF4-FFF2-40B4-BE49-F238E27FC236}">
              <a16:creationId xmlns:a16="http://schemas.microsoft.com/office/drawing/2014/main" id="{D4F35971-F274-4882-B1C4-65C05B20C1BA}"/>
            </a:ext>
          </a:extLst>
        </xdr:cNvPr>
        <xdr:cNvSpPr txBox="1"/>
      </xdr:nvSpPr>
      <xdr:spPr>
        <a:xfrm>
          <a:off x="12325427" y="486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76013</xdr:rowOff>
    </xdr:from>
    <xdr:ext cx="469744" cy="259045"/>
    <xdr:sp macro="" textlink="">
      <xdr:nvSpPr>
        <xdr:cNvPr id="154" name="n_4aveValue債務償還比率">
          <a:extLst>
            <a:ext uri="{FF2B5EF4-FFF2-40B4-BE49-F238E27FC236}">
              <a16:creationId xmlns:a16="http://schemas.microsoft.com/office/drawing/2014/main" id="{33C24BC9-0EB9-4878-AB3B-6F0FB14BA3D4}"/>
            </a:ext>
          </a:extLst>
        </xdr:cNvPr>
        <xdr:cNvSpPr txBox="1"/>
      </xdr:nvSpPr>
      <xdr:spPr>
        <a:xfrm>
          <a:off x="11563427" y="487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102640</xdr:rowOff>
    </xdr:from>
    <xdr:ext cx="469744" cy="259045"/>
    <xdr:sp macro="" textlink="">
      <xdr:nvSpPr>
        <xdr:cNvPr id="155" name="n_1mainValue債務償還比率">
          <a:extLst>
            <a:ext uri="{FF2B5EF4-FFF2-40B4-BE49-F238E27FC236}">
              <a16:creationId xmlns:a16="http://schemas.microsoft.com/office/drawing/2014/main" id="{3BEF0BF9-7460-40BC-A14B-B56B7CE0A925}"/>
            </a:ext>
          </a:extLst>
        </xdr:cNvPr>
        <xdr:cNvSpPr txBox="1"/>
      </xdr:nvSpPr>
      <xdr:spPr>
        <a:xfrm>
          <a:off x="13836727" y="5760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87527</xdr:rowOff>
    </xdr:from>
    <xdr:ext cx="469744" cy="259045"/>
    <xdr:sp macro="" textlink="">
      <xdr:nvSpPr>
        <xdr:cNvPr id="156" name="n_2mainValue債務償還比率">
          <a:extLst>
            <a:ext uri="{FF2B5EF4-FFF2-40B4-BE49-F238E27FC236}">
              <a16:creationId xmlns:a16="http://schemas.microsoft.com/office/drawing/2014/main" id="{751688FD-970A-47AE-B13B-BE081CD4D1D3}"/>
            </a:ext>
          </a:extLst>
        </xdr:cNvPr>
        <xdr:cNvSpPr txBox="1"/>
      </xdr:nvSpPr>
      <xdr:spPr>
        <a:xfrm>
          <a:off x="13087427" y="5745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92205</xdr:rowOff>
    </xdr:from>
    <xdr:ext cx="469744" cy="259045"/>
    <xdr:sp macro="" textlink="">
      <xdr:nvSpPr>
        <xdr:cNvPr id="157" name="n_3mainValue債務償還比率">
          <a:extLst>
            <a:ext uri="{FF2B5EF4-FFF2-40B4-BE49-F238E27FC236}">
              <a16:creationId xmlns:a16="http://schemas.microsoft.com/office/drawing/2014/main" id="{E97103DE-4832-451D-99CD-5B704D6C42BA}"/>
            </a:ext>
          </a:extLst>
        </xdr:cNvPr>
        <xdr:cNvSpPr txBox="1"/>
      </xdr:nvSpPr>
      <xdr:spPr>
        <a:xfrm>
          <a:off x="12325427" y="575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33</xdr:row>
      <xdr:rowOff>125070</xdr:rowOff>
    </xdr:from>
    <xdr:ext cx="560923" cy="259045"/>
    <xdr:sp macro="" textlink="">
      <xdr:nvSpPr>
        <xdr:cNvPr id="158" name="n_4mainValue債務償還比率">
          <a:extLst>
            <a:ext uri="{FF2B5EF4-FFF2-40B4-BE49-F238E27FC236}">
              <a16:creationId xmlns:a16="http://schemas.microsoft.com/office/drawing/2014/main" id="{5F14462C-E722-4DF4-8BA4-11178AB8910C}"/>
            </a:ext>
          </a:extLst>
        </xdr:cNvPr>
        <xdr:cNvSpPr txBox="1"/>
      </xdr:nvSpPr>
      <xdr:spPr>
        <a:xfrm>
          <a:off x="11517838" y="578292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82A0EA2C-16B3-4186-911A-412DD0D43584}"/>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6BAB7101-B1C8-4EB8-9615-29D402CD130A}"/>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7854AD67-1CDA-40D0-B7DE-0DA884F74B5F}"/>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1F269427-29AD-4148-B37F-02167F38092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784AA966-B4AB-4826-B9AA-55E70B6CCFAB}"/>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CBA78ACC-0FA0-4ADD-B58D-9CC8642D2D74}"/>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0471333-1529-44D5-A2DC-3841A1B7F15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86313CA-708E-4315-9EE0-AE3DC218C67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E26F9BD-38E6-4B5A-8C45-B4EEB3027AB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42E9CBC-5791-4E21-AA21-3DB609BFE16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香川県多度津町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4E628B7-BC7C-4F98-8F22-5E3789F88C0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C5FD9A6-9598-4A38-870E-BDFBFF987E1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536CBCC-8FFA-4B76-B563-11BBBCCF507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0B2BD9B-0F6F-4384-8B7F-774E6186DC1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FDB4DE5-C684-42FB-8CDA-5C28C087764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E6FDA0D-D0F9-4756-906B-8C5CDD98F67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22,392
21,754
24.39
14,399,965
13,479,004
635,178
5,889,505
15,176,170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5E52FEA-87C4-456B-8CBE-83FC2C6D5E6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E332507-E891-47FE-90B0-E73A59810DF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ADBDE43-87F2-4BEE-B0C7-5C617671A80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182.4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439BAF8-249A-41B2-B371-92323F7A981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8212CE8-149F-407E-B1D5-484CC6E22FD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932A31B-DCC8-4503-AFE5-45C73735E0B3}"/>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5382893-FA22-4DBF-B230-A72ED366AB3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35F3370-2DA9-435E-B039-B47736B3678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01B7FED-3F71-4714-A708-BA0122A384E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B1FABDF-9BE6-4A2D-B75D-EA092029A37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273DF0B-55CC-46B0-8B72-3D4220D0877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04561A9-4E97-410F-B47B-A8CD08D105F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91D39E2-6E93-4E99-A672-20A46B80C1C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8B537C5-D23A-4BB0-978C-554CFAC52BB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687F5E1-6095-45A9-9D2C-CFA58B5F30D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D501BBE-34D6-4A3F-AE15-279B3333F8B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35FC459-4819-4D98-8F07-D928A1F0690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DB72FDA-C421-4553-B222-B8795D18DE4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2721F93-BAC7-4AA3-826E-05E8EE694D7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4C41C51-AF50-44C6-BE20-EE582151A83D}"/>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1F331D2-63F5-4C5A-859C-800ABB39815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280683B-1F7B-41DC-9E3D-59CA202533C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D05832E-2D35-4E31-B913-3BF185DE32E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2C29AB2-E5F7-4A3E-B014-99935C0B76E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BA139EE-7440-43A4-AE31-3FCC3C92A0E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8877106-8F32-41BC-AC62-9B16DF6E99D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8CDCD79-0F17-4192-8D55-EFFE6B2CE92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4264080-9722-4A71-96D2-5C71DB3486C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6F8D9D5-9227-4933-93DB-4B8317B1150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016CF22-76BF-4DC2-ADAE-CC51347B387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33A85FD-05F3-442E-B58F-14207135345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888734B1-6A50-443A-9D7B-A10EE18AE74C}"/>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21C5B087-4F05-4E9C-93E5-3117D784883D}"/>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75104807-9212-4BDD-BF3A-B19DACE955B2}"/>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E406C7F1-4902-4F5A-8A11-98078BE10F86}"/>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9CD56AAD-0E7E-4C12-86EE-A13B85B2337E}"/>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5885DB07-4321-46CA-9ED9-88EE11201DC7}"/>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5E8CC35F-D29A-499D-9A1D-5F7F59A73DA9}"/>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592CD6AE-EEFD-4682-AA2D-9D694533B476}"/>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626C5858-0932-499D-89DD-2C1A25C55699}"/>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F6B8D07A-FB6B-4FB4-AA1A-D3876890C589}"/>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C791EB6C-8556-4BDC-A5C7-BF95579C1B33}"/>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F5760DC8-F24B-4341-8B40-D1FF9E50603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a:extLst>
            <a:ext uri="{FF2B5EF4-FFF2-40B4-BE49-F238E27FC236}">
              <a16:creationId xmlns:a16="http://schemas.microsoft.com/office/drawing/2014/main" id="{550C2CA8-98B2-4FA2-B897-2F5CF3577A2A}"/>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93A5C9D4-F636-4ABE-AE58-704637DE013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129540</xdr:rowOff>
    </xdr:from>
    <xdr:to>
      <xdr:col>24</xdr:col>
      <xdr:colOff>62865</xdr:colOff>
      <xdr:row>42</xdr:row>
      <xdr:rowOff>38100</xdr:rowOff>
    </xdr:to>
    <xdr:cxnSp macro="">
      <xdr:nvCxnSpPr>
        <xdr:cNvPr id="57" name="直線コネクタ 56">
          <a:extLst>
            <a:ext uri="{FF2B5EF4-FFF2-40B4-BE49-F238E27FC236}">
              <a16:creationId xmlns:a16="http://schemas.microsoft.com/office/drawing/2014/main" id="{886FD11E-52F0-4017-85EB-5801FD67F123}"/>
            </a:ext>
          </a:extLst>
        </xdr:cNvPr>
        <xdr:cNvCxnSpPr/>
      </xdr:nvCxnSpPr>
      <xdr:spPr>
        <a:xfrm flipV="1">
          <a:off x="4634865" y="5615940"/>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05111" cy="259045"/>
    <xdr:sp macro="" textlink="">
      <xdr:nvSpPr>
        <xdr:cNvPr id="58" name="【道路】&#10;有形固定資産減価償却率最小値テキスト">
          <a:extLst>
            <a:ext uri="{FF2B5EF4-FFF2-40B4-BE49-F238E27FC236}">
              <a16:creationId xmlns:a16="http://schemas.microsoft.com/office/drawing/2014/main" id="{E23E0A03-6DED-4A38-95D3-D7DA911CB37F}"/>
            </a:ext>
          </a:extLst>
        </xdr:cNvPr>
        <xdr:cNvSpPr txBox="1"/>
      </xdr:nvSpPr>
      <xdr:spPr>
        <a:xfrm>
          <a:off x="4673600" y="724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a:extLst>
            <a:ext uri="{FF2B5EF4-FFF2-40B4-BE49-F238E27FC236}">
              <a16:creationId xmlns:a16="http://schemas.microsoft.com/office/drawing/2014/main" id="{636F50F5-3B6B-4486-BA37-327689F0BE86}"/>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76217</xdr:rowOff>
    </xdr:from>
    <xdr:ext cx="405111" cy="259045"/>
    <xdr:sp macro="" textlink="">
      <xdr:nvSpPr>
        <xdr:cNvPr id="60" name="【道路】&#10;有形固定資産減価償却率最大値テキスト">
          <a:extLst>
            <a:ext uri="{FF2B5EF4-FFF2-40B4-BE49-F238E27FC236}">
              <a16:creationId xmlns:a16="http://schemas.microsoft.com/office/drawing/2014/main" id="{A6FECD4A-8E4D-4D50-BC86-5B298D979304}"/>
            </a:ext>
          </a:extLst>
        </xdr:cNvPr>
        <xdr:cNvSpPr txBox="1"/>
      </xdr:nvSpPr>
      <xdr:spPr>
        <a:xfrm>
          <a:off x="4673600" y="539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129540</xdr:rowOff>
    </xdr:from>
    <xdr:to>
      <xdr:col>24</xdr:col>
      <xdr:colOff>152400</xdr:colOff>
      <xdr:row>32</xdr:row>
      <xdr:rowOff>129540</xdr:rowOff>
    </xdr:to>
    <xdr:cxnSp macro="">
      <xdr:nvCxnSpPr>
        <xdr:cNvPr id="61" name="直線コネクタ 60">
          <a:extLst>
            <a:ext uri="{FF2B5EF4-FFF2-40B4-BE49-F238E27FC236}">
              <a16:creationId xmlns:a16="http://schemas.microsoft.com/office/drawing/2014/main" id="{D377C5D4-7C23-410D-9AF3-E7BC9D1C9587}"/>
            </a:ext>
          </a:extLst>
        </xdr:cNvPr>
        <xdr:cNvCxnSpPr/>
      </xdr:nvCxnSpPr>
      <xdr:spPr>
        <a:xfrm>
          <a:off x="4546600" y="561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91457</xdr:rowOff>
    </xdr:from>
    <xdr:ext cx="405111" cy="259045"/>
    <xdr:sp macro="" textlink="">
      <xdr:nvSpPr>
        <xdr:cNvPr id="62" name="【道路】&#10;有形固定資産減価償却率平均値テキスト">
          <a:extLst>
            <a:ext uri="{FF2B5EF4-FFF2-40B4-BE49-F238E27FC236}">
              <a16:creationId xmlns:a16="http://schemas.microsoft.com/office/drawing/2014/main" id="{3877FF57-B80D-4F6F-B2C0-D44009962985}"/>
            </a:ext>
          </a:extLst>
        </xdr:cNvPr>
        <xdr:cNvSpPr txBox="1"/>
      </xdr:nvSpPr>
      <xdr:spPr>
        <a:xfrm>
          <a:off x="4673600" y="6606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113030</xdr:rowOff>
    </xdr:from>
    <xdr:to>
      <xdr:col>24</xdr:col>
      <xdr:colOff>114300</xdr:colOff>
      <xdr:row>39</xdr:row>
      <xdr:rowOff>43180</xdr:rowOff>
    </xdr:to>
    <xdr:sp macro="" textlink="">
      <xdr:nvSpPr>
        <xdr:cNvPr id="63" name="フローチャート: 判断 62">
          <a:extLst>
            <a:ext uri="{FF2B5EF4-FFF2-40B4-BE49-F238E27FC236}">
              <a16:creationId xmlns:a16="http://schemas.microsoft.com/office/drawing/2014/main" id="{28FF4DFC-AF34-4CF1-9854-AF2A30461E7E}"/>
            </a:ext>
          </a:extLst>
        </xdr:cNvPr>
        <xdr:cNvSpPr/>
      </xdr:nvSpPr>
      <xdr:spPr>
        <a:xfrm>
          <a:off x="45847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10160</xdr:rowOff>
    </xdr:from>
    <xdr:to>
      <xdr:col>20</xdr:col>
      <xdr:colOff>38100</xdr:colOff>
      <xdr:row>38</xdr:row>
      <xdr:rowOff>111760</xdr:rowOff>
    </xdr:to>
    <xdr:sp macro="" textlink="">
      <xdr:nvSpPr>
        <xdr:cNvPr id="64" name="フローチャート: 判断 63">
          <a:extLst>
            <a:ext uri="{FF2B5EF4-FFF2-40B4-BE49-F238E27FC236}">
              <a16:creationId xmlns:a16="http://schemas.microsoft.com/office/drawing/2014/main" id="{74BBCF06-A925-4310-AAD1-1F06756DF0E0}"/>
            </a:ext>
          </a:extLst>
        </xdr:cNvPr>
        <xdr:cNvSpPr/>
      </xdr:nvSpPr>
      <xdr:spPr>
        <a:xfrm>
          <a:off x="3746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10160</xdr:rowOff>
    </xdr:from>
    <xdr:to>
      <xdr:col>15</xdr:col>
      <xdr:colOff>101600</xdr:colOff>
      <xdr:row>38</xdr:row>
      <xdr:rowOff>111760</xdr:rowOff>
    </xdr:to>
    <xdr:sp macro="" textlink="">
      <xdr:nvSpPr>
        <xdr:cNvPr id="65" name="フローチャート: 判断 64">
          <a:extLst>
            <a:ext uri="{FF2B5EF4-FFF2-40B4-BE49-F238E27FC236}">
              <a16:creationId xmlns:a16="http://schemas.microsoft.com/office/drawing/2014/main" id="{E6DFF10A-6500-4D07-81AD-F6F47DBA5E2C}"/>
            </a:ext>
          </a:extLst>
        </xdr:cNvPr>
        <xdr:cNvSpPr/>
      </xdr:nvSpPr>
      <xdr:spPr>
        <a:xfrm>
          <a:off x="2857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120650</xdr:rowOff>
    </xdr:from>
    <xdr:to>
      <xdr:col>10</xdr:col>
      <xdr:colOff>165100</xdr:colOff>
      <xdr:row>38</xdr:row>
      <xdr:rowOff>50800</xdr:rowOff>
    </xdr:to>
    <xdr:sp macro="" textlink="">
      <xdr:nvSpPr>
        <xdr:cNvPr id="66" name="フローチャート: 判断 65">
          <a:extLst>
            <a:ext uri="{FF2B5EF4-FFF2-40B4-BE49-F238E27FC236}">
              <a16:creationId xmlns:a16="http://schemas.microsoft.com/office/drawing/2014/main" id="{2CC5E535-7F87-4CA4-949F-244C546421C8}"/>
            </a:ext>
          </a:extLst>
        </xdr:cNvPr>
        <xdr:cNvSpPr/>
      </xdr:nvSpPr>
      <xdr:spPr>
        <a:xfrm>
          <a:off x="196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a:extLst>
            <a:ext uri="{FF2B5EF4-FFF2-40B4-BE49-F238E27FC236}">
              <a16:creationId xmlns:a16="http://schemas.microsoft.com/office/drawing/2014/main" id="{59391B4F-D918-4472-9045-E31D0988CD78}"/>
            </a:ext>
          </a:extLst>
        </xdr:cNvPr>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1B39F7F-EE69-4969-AA86-BBBB04A5591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9379B72-D153-4FDE-97FE-284A05F0B6E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5F48B71-C101-4864-93C3-D92C9717B08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72FAF8D-9C8B-4629-9F17-DEC02028A10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E9AC38E-0E52-4C3C-83BF-7FF6F0D3F14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162560</xdr:rowOff>
    </xdr:from>
    <xdr:to>
      <xdr:col>24</xdr:col>
      <xdr:colOff>114300</xdr:colOff>
      <xdr:row>38</xdr:row>
      <xdr:rowOff>92710</xdr:rowOff>
    </xdr:to>
    <xdr:sp macro="" textlink="">
      <xdr:nvSpPr>
        <xdr:cNvPr id="73" name="楕円 72">
          <a:extLst>
            <a:ext uri="{FF2B5EF4-FFF2-40B4-BE49-F238E27FC236}">
              <a16:creationId xmlns:a16="http://schemas.microsoft.com/office/drawing/2014/main" id="{A95127B7-EACF-43B4-81D2-9315867C4BF5}"/>
            </a:ext>
          </a:extLst>
        </xdr:cNvPr>
        <xdr:cNvSpPr/>
      </xdr:nvSpPr>
      <xdr:spPr>
        <a:xfrm>
          <a:off x="45847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13987</xdr:rowOff>
    </xdr:from>
    <xdr:ext cx="405111" cy="259045"/>
    <xdr:sp macro="" textlink="">
      <xdr:nvSpPr>
        <xdr:cNvPr id="74" name="【道路】&#10;有形固定資産減価償却率該当値テキスト">
          <a:extLst>
            <a:ext uri="{FF2B5EF4-FFF2-40B4-BE49-F238E27FC236}">
              <a16:creationId xmlns:a16="http://schemas.microsoft.com/office/drawing/2014/main" id="{1EFE729C-FF3D-48D1-994E-55404836E72B}"/>
            </a:ext>
          </a:extLst>
        </xdr:cNvPr>
        <xdr:cNvSpPr txBox="1"/>
      </xdr:nvSpPr>
      <xdr:spPr>
        <a:xfrm>
          <a:off x="4673600" y="635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113030</xdr:rowOff>
    </xdr:from>
    <xdr:to>
      <xdr:col>20</xdr:col>
      <xdr:colOff>38100</xdr:colOff>
      <xdr:row>38</xdr:row>
      <xdr:rowOff>43180</xdr:rowOff>
    </xdr:to>
    <xdr:sp macro="" textlink="">
      <xdr:nvSpPr>
        <xdr:cNvPr id="75" name="楕円 74">
          <a:extLst>
            <a:ext uri="{FF2B5EF4-FFF2-40B4-BE49-F238E27FC236}">
              <a16:creationId xmlns:a16="http://schemas.microsoft.com/office/drawing/2014/main" id="{47B9AE16-2980-4450-B23F-E4527EE7EF22}"/>
            </a:ext>
          </a:extLst>
        </xdr:cNvPr>
        <xdr:cNvSpPr/>
      </xdr:nvSpPr>
      <xdr:spPr>
        <a:xfrm>
          <a:off x="3746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163830</xdr:rowOff>
    </xdr:from>
    <xdr:to>
      <xdr:col>24</xdr:col>
      <xdr:colOff>63500</xdr:colOff>
      <xdr:row>38</xdr:row>
      <xdr:rowOff>41910</xdr:rowOff>
    </xdr:to>
    <xdr:cxnSp macro="">
      <xdr:nvCxnSpPr>
        <xdr:cNvPr id="76" name="直線コネクタ 75">
          <a:extLst>
            <a:ext uri="{FF2B5EF4-FFF2-40B4-BE49-F238E27FC236}">
              <a16:creationId xmlns:a16="http://schemas.microsoft.com/office/drawing/2014/main" id="{71D5CE2B-18A6-4130-9B83-4AD42A42D3FF}"/>
            </a:ext>
          </a:extLst>
        </xdr:cNvPr>
        <xdr:cNvCxnSpPr/>
      </xdr:nvCxnSpPr>
      <xdr:spPr>
        <a:xfrm>
          <a:off x="3797300" y="650748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116840</xdr:rowOff>
    </xdr:from>
    <xdr:to>
      <xdr:col>15</xdr:col>
      <xdr:colOff>101600</xdr:colOff>
      <xdr:row>38</xdr:row>
      <xdr:rowOff>46990</xdr:rowOff>
    </xdr:to>
    <xdr:sp macro="" textlink="">
      <xdr:nvSpPr>
        <xdr:cNvPr id="77" name="楕円 76">
          <a:extLst>
            <a:ext uri="{FF2B5EF4-FFF2-40B4-BE49-F238E27FC236}">
              <a16:creationId xmlns:a16="http://schemas.microsoft.com/office/drawing/2014/main" id="{1C6B652A-4C35-482A-83E6-D8745825AA39}"/>
            </a:ext>
          </a:extLst>
        </xdr:cNvPr>
        <xdr:cNvSpPr/>
      </xdr:nvSpPr>
      <xdr:spPr>
        <a:xfrm>
          <a:off x="2857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163830</xdr:rowOff>
    </xdr:from>
    <xdr:to>
      <xdr:col>19</xdr:col>
      <xdr:colOff>177800</xdr:colOff>
      <xdr:row>37</xdr:row>
      <xdr:rowOff>167640</xdr:rowOff>
    </xdr:to>
    <xdr:cxnSp macro="">
      <xdr:nvCxnSpPr>
        <xdr:cNvPr id="78" name="直線コネクタ 77">
          <a:extLst>
            <a:ext uri="{FF2B5EF4-FFF2-40B4-BE49-F238E27FC236}">
              <a16:creationId xmlns:a16="http://schemas.microsoft.com/office/drawing/2014/main" id="{7BDCEF78-EC00-4E4D-A924-1295897BEF36}"/>
            </a:ext>
          </a:extLst>
        </xdr:cNvPr>
        <xdr:cNvCxnSpPr/>
      </xdr:nvCxnSpPr>
      <xdr:spPr>
        <a:xfrm flipV="1">
          <a:off x="2908300" y="65074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74930</xdr:rowOff>
    </xdr:from>
    <xdr:to>
      <xdr:col>10</xdr:col>
      <xdr:colOff>165100</xdr:colOff>
      <xdr:row>38</xdr:row>
      <xdr:rowOff>5080</xdr:rowOff>
    </xdr:to>
    <xdr:sp macro="" textlink="">
      <xdr:nvSpPr>
        <xdr:cNvPr id="79" name="楕円 78">
          <a:extLst>
            <a:ext uri="{FF2B5EF4-FFF2-40B4-BE49-F238E27FC236}">
              <a16:creationId xmlns:a16="http://schemas.microsoft.com/office/drawing/2014/main" id="{2C497C73-294E-4E7C-B1AA-4C3E520F1949}"/>
            </a:ext>
          </a:extLst>
        </xdr:cNvPr>
        <xdr:cNvSpPr/>
      </xdr:nvSpPr>
      <xdr:spPr>
        <a:xfrm>
          <a:off x="1968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125730</xdr:rowOff>
    </xdr:from>
    <xdr:to>
      <xdr:col>15</xdr:col>
      <xdr:colOff>50800</xdr:colOff>
      <xdr:row>37</xdr:row>
      <xdr:rowOff>167640</xdr:rowOff>
    </xdr:to>
    <xdr:cxnSp macro="">
      <xdr:nvCxnSpPr>
        <xdr:cNvPr id="80" name="直線コネクタ 79">
          <a:extLst>
            <a:ext uri="{FF2B5EF4-FFF2-40B4-BE49-F238E27FC236}">
              <a16:creationId xmlns:a16="http://schemas.microsoft.com/office/drawing/2014/main" id="{F174C4CC-6040-4976-A789-C224C313799D}"/>
            </a:ext>
          </a:extLst>
        </xdr:cNvPr>
        <xdr:cNvCxnSpPr/>
      </xdr:nvCxnSpPr>
      <xdr:spPr>
        <a:xfrm>
          <a:off x="2019300" y="64693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13970</xdr:rowOff>
    </xdr:from>
    <xdr:to>
      <xdr:col>6</xdr:col>
      <xdr:colOff>38100</xdr:colOff>
      <xdr:row>37</xdr:row>
      <xdr:rowOff>115570</xdr:rowOff>
    </xdr:to>
    <xdr:sp macro="" textlink="">
      <xdr:nvSpPr>
        <xdr:cNvPr id="81" name="楕円 80">
          <a:extLst>
            <a:ext uri="{FF2B5EF4-FFF2-40B4-BE49-F238E27FC236}">
              <a16:creationId xmlns:a16="http://schemas.microsoft.com/office/drawing/2014/main" id="{78DD7FA4-B8BB-49C2-9E8C-B5ECDBDF3038}"/>
            </a:ext>
          </a:extLst>
        </xdr:cNvPr>
        <xdr:cNvSpPr/>
      </xdr:nvSpPr>
      <xdr:spPr>
        <a:xfrm>
          <a:off x="1079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64770</xdr:rowOff>
    </xdr:from>
    <xdr:to>
      <xdr:col>10</xdr:col>
      <xdr:colOff>114300</xdr:colOff>
      <xdr:row>37</xdr:row>
      <xdr:rowOff>125730</xdr:rowOff>
    </xdr:to>
    <xdr:cxnSp macro="">
      <xdr:nvCxnSpPr>
        <xdr:cNvPr id="82" name="直線コネクタ 81">
          <a:extLst>
            <a:ext uri="{FF2B5EF4-FFF2-40B4-BE49-F238E27FC236}">
              <a16:creationId xmlns:a16="http://schemas.microsoft.com/office/drawing/2014/main" id="{803E3F84-9EED-4003-8E66-AF0BD00864EA}"/>
            </a:ext>
          </a:extLst>
        </xdr:cNvPr>
        <xdr:cNvCxnSpPr/>
      </xdr:nvCxnSpPr>
      <xdr:spPr>
        <a:xfrm>
          <a:off x="1130300" y="64084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102887</xdr:rowOff>
    </xdr:from>
    <xdr:ext cx="405111" cy="259045"/>
    <xdr:sp macro="" textlink="">
      <xdr:nvSpPr>
        <xdr:cNvPr id="83" name="n_1aveValue【道路】&#10;有形固定資産減価償却率">
          <a:extLst>
            <a:ext uri="{FF2B5EF4-FFF2-40B4-BE49-F238E27FC236}">
              <a16:creationId xmlns:a16="http://schemas.microsoft.com/office/drawing/2014/main" id="{BD0FE138-79AD-4119-9163-2FB9B241B538}"/>
            </a:ext>
          </a:extLst>
        </xdr:cNvPr>
        <xdr:cNvSpPr txBox="1"/>
      </xdr:nvSpPr>
      <xdr:spPr>
        <a:xfrm>
          <a:off x="358204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102887</xdr:rowOff>
    </xdr:from>
    <xdr:ext cx="405111" cy="259045"/>
    <xdr:sp macro="" textlink="">
      <xdr:nvSpPr>
        <xdr:cNvPr id="84" name="n_2aveValue【道路】&#10;有形固定資産減価償却率">
          <a:extLst>
            <a:ext uri="{FF2B5EF4-FFF2-40B4-BE49-F238E27FC236}">
              <a16:creationId xmlns:a16="http://schemas.microsoft.com/office/drawing/2014/main" id="{6177DAE9-DCDE-44A5-9F13-6FEC6DF58418}"/>
            </a:ext>
          </a:extLst>
        </xdr:cNvPr>
        <xdr:cNvSpPr txBox="1"/>
      </xdr:nvSpPr>
      <xdr:spPr>
        <a:xfrm>
          <a:off x="270574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41927</xdr:rowOff>
    </xdr:from>
    <xdr:ext cx="405111" cy="259045"/>
    <xdr:sp macro="" textlink="">
      <xdr:nvSpPr>
        <xdr:cNvPr id="85" name="n_3aveValue【道路】&#10;有形固定資産減価償却率">
          <a:extLst>
            <a:ext uri="{FF2B5EF4-FFF2-40B4-BE49-F238E27FC236}">
              <a16:creationId xmlns:a16="http://schemas.microsoft.com/office/drawing/2014/main" id="{94E0CEC8-1B7B-4EBF-B7A4-69609E357412}"/>
            </a:ext>
          </a:extLst>
        </xdr:cNvPr>
        <xdr:cNvSpPr txBox="1"/>
      </xdr:nvSpPr>
      <xdr:spPr>
        <a:xfrm>
          <a:off x="18167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120667</xdr:rowOff>
    </xdr:from>
    <xdr:ext cx="405111" cy="259045"/>
    <xdr:sp macro="" textlink="">
      <xdr:nvSpPr>
        <xdr:cNvPr id="86" name="n_4aveValue【道路】&#10;有形固定資産減価償却率">
          <a:extLst>
            <a:ext uri="{FF2B5EF4-FFF2-40B4-BE49-F238E27FC236}">
              <a16:creationId xmlns:a16="http://schemas.microsoft.com/office/drawing/2014/main" id="{B26B05BF-D696-4DA0-8E1C-0F5C9166D830}"/>
            </a:ext>
          </a:extLst>
        </xdr:cNvPr>
        <xdr:cNvSpPr txBox="1"/>
      </xdr:nvSpPr>
      <xdr:spPr>
        <a:xfrm>
          <a:off x="927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59707</xdr:rowOff>
    </xdr:from>
    <xdr:ext cx="405111" cy="259045"/>
    <xdr:sp macro="" textlink="">
      <xdr:nvSpPr>
        <xdr:cNvPr id="87" name="n_1mainValue【道路】&#10;有形固定資産減価償却率">
          <a:extLst>
            <a:ext uri="{FF2B5EF4-FFF2-40B4-BE49-F238E27FC236}">
              <a16:creationId xmlns:a16="http://schemas.microsoft.com/office/drawing/2014/main" id="{F864C253-B246-458C-B7C7-71FB7BC328C9}"/>
            </a:ext>
          </a:extLst>
        </xdr:cNvPr>
        <xdr:cNvSpPr txBox="1"/>
      </xdr:nvSpPr>
      <xdr:spPr>
        <a:xfrm>
          <a:off x="35820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63517</xdr:rowOff>
    </xdr:from>
    <xdr:ext cx="405111" cy="259045"/>
    <xdr:sp macro="" textlink="">
      <xdr:nvSpPr>
        <xdr:cNvPr id="88" name="n_2mainValue【道路】&#10;有形固定資産減価償却率">
          <a:extLst>
            <a:ext uri="{FF2B5EF4-FFF2-40B4-BE49-F238E27FC236}">
              <a16:creationId xmlns:a16="http://schemas.microsoft.com/office/drawing/2014/main" id="{CE8F7988-A724-4B7D-8745-AE5D77B3B57C}"/>
            </a:ext>
          </a:extLst>
        </xdr:cNvPr>
        <xdr:cNvSpPr txBox="1"/>
      </xdr:nvSpPr>
      <xdr:spPr>
        <a:xfrm>
          <a:off x="27057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21607</xdr:rowOff>
    </xdr:from>
    <xdr:ext cx="405111" cy="259045"/>
    <xdr:sp macro="" textlink="">
      <xdr:nvSpPr>
        <xdr:cNvPr id="89" name="n_3mainValue【道路】&#10;有形固定資産減価償却率">
          <a:extLst>
            <a:ext uri="{FF2B5EF4-FFF2-40B4-BE49-F238E27FC236}">
              <a16:creationId xmlns:a16="http://schemas.microsoft.com/office/drawing/2014/main" id="{79436673-DDA7-4B35-93A8-F56DFDE17A7B}"/>
            </a:ext>
          </a:extLst>
        </xdr:cNvPr>
        <xdr:cNvSpPr txBox="1"/>
      </xdr:nvSpPr>
      <xdr:spPr>
        <a:xfrm>
          <a:off x="18167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106697</xdr:rowOff>
    </xdr:from>
    <xdr:ext cx="405111" cy="259045"/>
    <xdr:sp macro="" textlink="">
      <xdr:nvSpPr>
        <xdr:cNvPr id="90" name="n_4mainValue【道路】&#10;有形固定資産減価償却率">
          <a:extLst>
            <a:ext uri="{FF2B5EF4-FFF2-40B4-BE49-F238E27FC236}">
              <a16:creationId xmlns:a16="http://schemas.microsoft.com/office/drawing/2014/main" id="{A7274318-18AA-45EA-B446-541CE72670F0}"/>
            </a:ext>
          </a:extLst>
        </xdr:cNvPr>
        <xdr:cNvSpPr txBox="1"/>
      </xdr:nvSpPr>
      <xdr:spPr>
        <a:xfrm>
          <a:off x="927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C8AAA9F9-472F-45AD-896D-BC8D3F8642B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FB6A1D22-CB19-4009-A6BD-9819E8A0278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E6239563-8B93-47DA-AB23-1A9A38BC2BF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AC383AD-5FF5-49D6-9C36-853DE1F0A91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7FF98EC1-6BE4-4F17-A901-53616C3BCAB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B30437B6-6A9D-47A1-A028-2FAD67763E8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EFF13916-C8EA-43E0-91CD-587C6EF316E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19C2CE49-6213-4F71-99A2-C79D0EACEB8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51A8574F-0488-47CD-B285-397573AB83CF}"/>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5D257365-7F0F-4EC5-96A3-30BCA45B3E4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A42332EB-207A-419E-B033-C573345B0032}"/>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A47AC857-8A8D-430B-AD22-E0C6A23E869A}"/>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6E611AE8-45D4-4063-B72E-9FAC8902A9D7}"/>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B90C6EF6-5E56-4BDC-A98F-FEA23E034045}"/>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C9D985DF-AC84-4902-9CB0-651C68B2DD8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8E376D6C-026E-4F27-AB7D-24CBA34FA664}"/>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FDFD7C06-989F-45EB-817E-94E394331227}"/>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5737DFAF-2D86-464B-9B87-E82E2D6FFE9C}"/>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6E2E3640-3D90-4C79-8180-DB2EA6317F9A}"/>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a:extLst>
            <a:ext uri="{FF2B5EF4-FFF2-40B4-BE49-F238E27FC236}">
              <a16:creationId xmlns:a16="http://schemas.microsoft.com/office/drawing/2014/main" id="{C3D1C72C-03D3-4FC2-BD0C-80EAAED44535}"/>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84E6D034-F895-4A13-8443-5FBF35D6B2D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5DF803A7-8F32-4401-860B-4F44DD7A707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C6F0B137-182D-42B6-9881-E6E174A452B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137351</xdr:rowOff>
    </xdr:from>
    <xdr:to>
      <xdr:col>54</xdr:col>
      <xdr:colOff>189865</xdr:colOff>
      <xdr:row>42</xdr:row>
      <xdr:rowOff>37452</xdr:rowOff>
    </xdr:to>
    <xdr:cxnSp macro="">
      <xdr:nvCxnSpPr>
        <xdr:cNvPr id="114" name="直線コネクタ 113">
          <a:extLst>
            <a:ext uri="{FF2B5EF4-FFF2-40B4-BE49-F238E27FC236}">
              <a16:creationId xmlns:a16="http://schemas.microsoft.com/office/drawing/2014/main" id="{8DBF5C5E-FD0E-4378-A947-8941D7AE5CAB}"/>
            </a:ext>
          </a:extLst>
        </xdr:cNvPr>
        <xdr:cNvCxnSpPr/>
      </xdr:nvCxnSpPr>
      <xdr:spPr>
        <a:xfrm flipV="1">
          <a:off x="10476865" y="5623751"/>
          <a:ext cx="0" cy="161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41279</xdr:rowOff>
    </xdr:from>
    <xdr:ext cx="469744" cy="259045"/>
    <xdr:sp macro="" textlink="">
      <xdr:nvSpPr>
        <xdr:cNvPr id="115" name="【道路】&#10;一人当たり延長最小値テキスト">
          <a:extLst>
            <a:ext uri="{FF2B5EF4-FFF2-40B4-BE49-F238E27FC236}">
              <a16:creationId xmlns:a16="http://schemas.microsoft.com/office/drawing/2014/main" id="{2DE3D5D2-802E-4F37-AC65-0F5F9C5606F6}"/>
            </a:ext>
          </a:extLst>
        </xdr:cNvPr>
        <xdr:cNvSpPr txBox="1"/>
      </xdr:nvSpPr>
      <xdr:spPr>
        <a:xfrm>
          <a:off x="10515600" y="724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37452</xdr:rowOff>
    </xdr:from>
    <xdr:to>
      <xdr:col>55</xdr:col>
      <xdr:colOff>88900</xdr:colOff>
      <xdr:row>42</xdr:row>
      <xdr:rowOff>37452</xdr:rowOff>
    </xdr:to>
    <xdr:cxnSp macro="">
      <xdr:nvCxnSpPr>
        <xdr:cNvPr id="116" name="直線コネクタ 115">
          <a:extLst>
            <a:ext uri="{FF2B5EF4-FFF2-40B4-BE49-F238E27FC236}">
              <a16:creationId xmlns:a16="http://schemas.microsoft.com/office/drawing/2014/main" id="{E3A08010-36F4-4AD7-825D-FD9A81807591}"/>
            </a:ext>
          </a:extLst>
        </xdr:cNvPr>
        <xdr:cNvCxnSpPr/>
      </xdr:nvCxnSpPr>
      <xdr:spPr>
        <a:xfrm>
          <a:off x="10388600" y="72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84028</xdr:rowOff>
    </xdr:from>
    <xdr:ext cx="599010" cy="259045"/>
    <xdr:sp macro="" textlink="">
      <xdr:nvSpPr>
        <xdr:cNvPr id="117" name="【道路】&#10;一人当たり延長最大値テキスト">
          <a:extLst>
            <a:ext uri="{FF2B5EF4-FFF2-40B4-BE49-F238E27FC236}">
              <a16:creationId xmlns:a16="http://schemas.microsoft.com/office/drawing/2014/main" id="{240BDAE1-13E1-41E4-9669-4AD5B9763947}"/>
            </a:ext>
          </a:extLst>
        </xdr:cNvPr>
        <xdr:cNvSpPr txBox="1"/>
      </xdr:nvSpPr>
      <xdr:spPr>
        <a:xfrm>
          <a:off x="10515600" y="5398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137351</xdr:rowOff>
    </xdr:from>
    <xdr:to>
      <xdr:col>55</xdr:col>
      <xdr:colOff>88900</xdr:colOff>
      <xdr:row>32</xdr:row>
      <xdr:rowOff>137351</xdr:rowOff>
    </xdr:to>
    <xdr:cxnSp macro="">
      <xdr:nvCxnSpPr>
        <xdr:cNvPr id="118" name="直線コネクタ 117">
          <a:extLst>
            <a:ext uri="{FF2B5EF4-FFF2-40B4-BE49-F238E27FC236}">
              <a16:creationId xmlns:a16="http://schemas.microsoft.com/office/drawing/2014/main" id="{A7E170F3-726F-4751-9051-7640E264A232}"/>
            </a:ext>
          </a:extLst>
        </xdr:cNvPr>
        <xdr:cNvCxnSpPr/>
      </xdr:nvCxnSpPr>
      <xdr:spPr>
        <a:xfrm>
          <a:off x="10388600" y="5623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121620</xdr:rowOff>
    </xdr:from>
    <xdr:ext cx="534377" cy="259045"/>
    <xdr:sp macro="" textlink="">
      <xdr:nvSpPr>
        <xdr:cNvPr id="119" name="【道路】&#10;一人当たり延長平均値テキスト">
          <a:extLst>
            <a:ext uri="{FF2B5EF4-FFF2-40B4-BE49-F238E27FC236}">
              <a16:creationId xmlns:a16="http://schemas.microsoft.com/office/drawing/2014/main" id="{02EFDACB-90A4-4A0F-B914-DB29BE131EFF}"/>
            </a:ext>
          </a:extLst>
        </xdr:cNvPr>
        <xdr:cNvSpPr txBox="1"/>
      </xdr:nvSpPr>
      <xdr:spPr>
        <a:xfrm>
          <a:off x="10515600" y="6808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98743</xdr:rowOff>
    </xdr:from>
    <xdr:to>
      <xdr:col>55</xdr:col>
      <xdr:colOff>50800</xdr:colOff>
      <xdr:row>41</xdr:row>
      <xdr:rowOff>28893</xdr:rowOff>
    </xdr:to>
    <xdr:sp macro="" textlink="">
      <xdr:nvSpPr>
        <xdr:cNvPr id="120" name="フローチャート: 判断 119">
          <a:extLst>
            <a:ext uri="{FF2B5EF4-FFF2-40B4-BE49-F238E27FC236}">
              <a16:creationId xmlns:a16="http://schemas.microsoft.com/office/drawing/2014/main" id="{AAF22E9F-C86E-4028-A531-28F348CB9DFB}"/>
            </a:ext>
          </a:extLst>
        </xdr:cNvPr>
        <xdr:cNvSpPr/>
      </xdr:nvSpPr>
      <xdr:spPr>
        <a:xfrm>
          <a:off x="10426700" y="695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109080</xdr:rowOff>
    </xdr:from>
    <xdr:to>
      <xdr:col>50</xdr:col>
      <xdr:colOff>165100</xdr:colOff>
      <xdr:row>41</xdr:row>
      <xdr:rowOff>39230</xdr:rowOff>
    </xdr:to>
    <xdr:sp macro="" textlink="">
      <xdr:nvSpPr>
        <xdr:cNvPr id="121" name="フローチャート: 判断 120">
          <a:extLst>
            <a:ext uri="{FF2B5EF4-FFF2-40B4-BE49-F238E27FC236}">
              <a16:creationId xmlns:a16="http://schemas.microsoft.com/office/drawing/2014/main" id="{05202EFB-D7B7-429F-A8AB-464CEC6727BE}"/>
            </a:ext>
          </a:extLst>
        </xdr:cNvPr>
        <xdr:cNvSpPr/>
      </xdr:nvSpPr>
      <xdr:spPr>
        <a:xfrm>
          <a:off x="9588500" y="696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79299</xdr:rowOff>
    </xdr:from>
    <xdr:to>
      <xdr:col>46</xdr:col>
      <xdr:colOff>38100</xdr:colOff>
      <xdr:row>41</xdr:row>
      <xdr:rowOff>9449</xdr:rowOff>
    </xdr:to>
    <xdr:sp macro="" textlink="">
      <xdr:nvSpPr>
        <xdr:cNvPr id="122" name="フローチャート: 判断 121">
          <a:extLst>
            <a:ext uri="{FF2B5EF4-FFF2-40B4-BE49-F238E27FC236}">
              <a16:creationId xmlns:a16="http://schemas.microsoft.com/office/drawing/2014/main" id="{DC9887EA-FA81-4430-8AB4-57B7A792C287}"/>
            </a:ext>
          </a:extLst>
        </xdr:cNvPr>
        <xdr:cNvSpPr/>
      </xdr:nvSpPr>
      <xdr:spPr>
        <a:xfrm>
          <a:off x="8699500" y="693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75540</xdr:rowOff>
    </xdr:from>
    <xdr:to>
      <xdr:col>41</xdr:col>
      <xdr:colOff>101600</xdr:colOff>
      <xdr:row>41</xdr:row>
      <xdr:rowOff>5690</xdr:rowOff>
    </xdr:to>
    <xdr:sp macro="" textlink="">
      <xdr:nvSpPr>
        <xdr:cNvPr id="123" name="フローチャート: 判断 122">
          <a:extLst>
            <a:ext uri="{FF2B5EF4-FFF2-40B4-BE49-F238E27FC236}">
              <a16:creationId xmlns:a16="http://schemas.microsoft.com/office/drawing/2014/main" id="{04BF6970-1FA2-41E2-9C6E-B36DFEB19768}"/>
            </a:ext>
          </a:extLst>
        </xdr:cNvPr>
        <xdr:cNvSpPr/>
      </xdr:nvSpPr>
      <xdr:spPr>
        <a:xfrm>
          <a:off x="7810500" y="69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76479</xdr:rowOff>
    </xdr:from>
    <xdr:to>
      <xdr:col>36</xdr:col>
      <xdr:colOff>165100</xdr:colOff>
      <xdr:row>41</xdr:row>
      <xdr:rowOff>6629</xdr:rowOff>
    </xdr:to>
    <xdr:sp macro="" textlink="">
      <xdr:nvSpPr>
        <xdr:cNvPr id="124" name="フローチャート: 判断 123">
          <a:extLst>
            <a:ext uri="{FF2B5EF4-FFF2-40B4-BE49-F238E27FC236}">
              <a16:creationId xmlns:a16="http://schemas.microsoft.com/office/drawing/2014/main" id="{82079AA0-F702-480C-99CA-0BABCDA4AFC9}"/>
            </a:ext>
          </a:extLst>
        </xdr:cNvPr>
        <xdr:cNvSpPr/>
      </xdr:nvSpPr>
      <xdr:spPr>
        <a:xfrm>
          <a:off x="6921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FC272F86-5F13-4744-AF91-B57E2A33DE7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BBFDFE8-DD9A-4414-8330-2D73B004A60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C421290B-CF5F-4F53-A17E-FDE9E41479C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755AD56F-2F05-4582-A161-B700E483BB9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B1E47556-DE33-403E-BFE1-F2161DA2CFE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66510</xdr:rowOff>
    </xdr:from>
    <xdr:to>
      <xdr:col>55</xdr:col>
      <xdr:colOff>50800</xdr:colOff>
      <xdr:row>41</xdr:row>
      <xdr:rowOff>168110</xdr:rowOff>
    </xdr:to>
    <xdr:sp macro="" textlink="">
      <xdr:nvSpPr>
        <xdr:cNvPr id="130" name="楕円 129">
          <a:extLst>
            <a:ext uri="{FF2B5EF4-FFF2-40B4-BE49-F238E27FC236}">
              <a16:creationId xmlns:a16="http://schemas.microsoft.com/office/drawing/2014/main" id="{1AEE83BA-65BB-48A9-AFB4-E1BBA6F2D1D5}"/>
            </a:ext>
          </a:extLst>
        </xdr:cNvPr>
        <xdr:cNvSpPr/>
      </xdr:nvSpPr>
      <xdr:spPr>
        <a:xfrm>
          <a:off x="10426700" y="709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152887</xdr:rowOff>
    </xdr:from>
    <xdr:ext cx="469744" cy="259045"/>
    <xdr:sp macro="" textlink="">
      <xdr:nvSpPr>
        <xdr:cNvPr id="131" name="【道路】&#10;一人当たり延長該当値テキスト">
          <a:extLst>
            <a:ext uri="{FF2B5EF4-FFF2-40B4-BE49-F238E27FC236}">
              <a16:creationId xmlns:a16="http://schemas.microsoft.com/office/drawing/2014/main" id="{868A2778-4DBC-45C3-97A8-B7AFA4238918}"/>
            </a:ext>
          </a:extLst>
        </xdr:cNvPr>
        <xdr:cNvSpPr txBox="1"/>
      </xdr:nvSpPr>
      <xdr:spPr>
        <a:xfrm>
          <a:off x="10515600" y="701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73431</xdr:rowOff>
    </xdr:from>
    <xdr:to>
      <xdr:col>50</xdr:col>
      <xdr:colOff>165100</xdr:colOff>
      <xdr:row>42</xdr:row>
      <xdr:rowOff>3581</xdr:rowOff>
    </xdr:to>
    <xdr:sp macro="" textlink="">
      <xdr:nvSpPr>
        <xdr:cNvPr id="132" name="楕円 131">
          <a:extLst>
            <a:ext uri="{FF2B5EF4-FFF2-40B4-BE49-F238E27FC236}">
              <a16:creationId xmlns:a16="http://schemas.microsoft.com/office/drawing/2014/main" id="{921B1515-B904-44AA-B193-7467AD1CE639}"/>
            </a:ext>
          </a:extLst>
        </xdr:cNvPr>
        <xdr:cNvSpPr/>
      </xdr:nvSpPr>
      <xdr:spPr>
        <a:xfrm>
          <a:off x="9588500" y="710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117310</xdr:rowOff>
    </xdr:from>
    <xdr:to>
      <xdr:col>55</xdr:col>
      <xdr:colOff>0</xdr:colOff>
      <xdr:row>41</xdr:row>
      <xdr:rowOff>124231</xdr:rowOff>
    </xdr:to>
    <xdr:cxnSp macro="">
      <xdr:nvCxnSpPr>
        <xdr:cNvPr id="133" name="直線コネクタ 132">
          <a:extLst>
            <a:ext uri="{FF2B5EF4-FFF2-40B4-BE49-F238E27FC236}">
              <a16:creationId xmlns:a16="http://schemas.microsoft.com/office/drawing/2014/main" id="{92073CCA-40BD-4B94-9F94-D888D6BE3B22}"/>
            </a:ext>
          </a:extLst>
        </xdr:cNvPr>
        <xdr:cNvCxnSpPr/>
      </xdr:nvCxnSpPr>
      <xdr:spPr>
        <a:xfrm flipV="1">
          <a:off x="9639300" y="7146760"/>
          <a:ext cx="838200" cy="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74384</xdr:rowOff>
    </xdr:from>
    <xdr:to>
      <xdr:col>46</xdr:col>
      <xdr:colOff>38100</xdr:colOff>
      <xdr:row>42</xdr:row>
      <xdr:rowOff>4534</xdr:rowOff>
    </xdr:to>
    <xdr:sp macro="" textlink="">
      <xdr:nvSpPr>
        <xdr:cNvPr id="134" name="楕円 133">
          <a:extLst>
            <a:ext uri="{FF2B5EF4-FFF2-40B4-BE49-F238E27FC236}">
              <a16:creationId xmlns:a16="http://schemas.microsoft.com/office/drawing/2014/main" id="{2B5DC165-6C29-4DAF-AFCD-8227F567F2A5}"/>
            </a:ext>
          </a:extLst>
        </xdr:cNvPr>
        <xdr:cNvSpPr/>
      </xdr:nvSpPr>
      <xdr:spPr>
        <a:xfrm>
          <a:off x="8699500" y="710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124231</xdr:rowOff>
    </xdr:from>
    <xdr:to>
      <xdr:col>50</xdr:col>
      <xdr:colOff>114300</xdr:colOff>
      <xdr:row>41</xdr:row>
      <xdr:rowOff>125184</xdr:rowOff>
    </xdr:to>
    <xdr:cxnSp macro="">
      <xdr:nvCxnSpPr>
        <xdr:cNvPr id="135" name="直線コネクタ 134">
          <a:extLst>
            <a:ext uri="{FF2B5EF4-FFF2-40B4-BE49-F238E27FC236}">
              <a16:creationId xmlns:a16="http://schemas.microsoft.com/office/drawing/2014/main" id="{2A3B368C-9CB3-4C3C-A2A5-7AB7A0EB4EB5}"/>
            </a:ext>
          </a:extLst>
        </xdr:cNvPr>
        <xdr:cNvCxnSpPr/>
      </xdr:nvCxnSpPr>
      <xdr:spPr>
        <a:xfrm flipV="1">
          <a:off x="8750300" y="7153681"/>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74523</xdr:rowOff>
    </xdr:from>
    <xdr:to>
      <xdr:col>41</xdr:col>
      <xdr:colOff>101600</xdr:colOff>
      <xdr:row>42</xdr:row>
      <xdr:rowOff>4673</xdr:rowOff>
    </xdr:to>
    <xdr:sp macro="" textlink="">
      <xdr:nvSpPr>
        <xdr:cNvPr id="136" name="楕円 135">
          <a:extLst>
            <a:ext uri="{FF2B5EF4-FFF2-40B4-BE49-F238E27FC236}">
              <a16:creationId xmlns:a16="http://schemas.microsoft.com/office/drawing/2014/main" id="{8FCE2726-09F7-4A29-A396-1A6029220631}"/>
            </a:ext>
          </a:extLst>
        </xdr:cNvPr>
        <xdr:cNvSpPr/>
      </xdr:nvSpPr>
      <xdr:spPr>
        <a:xfrm>
          <a:off x="7810500" y="710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125184</xdr:rowOff>
    </xdr:from>
    <xdr:to>
      <xdr:col>45</xdr:col>
      <xdr:colOff>177800</xdr:colOff>
      <xdr:row>41</xdr:row>
      <xdr:rowOff>125323</xdr:rowOff>
    </xdr:to>
    <xdr:cxnSp macro="">
      <xdr:nvCxnSpPr>
        <xdr:cNvPr id="137" name="直線コネクタ 136">
          <a:extLst>
            <a:ext uri="{FF2B5EF4-FFF2-40B4-BE49-F238E27FC236}">
              <a16:creationId xmlns:a16="http://schemas.microsoft.com/office/drawing/2014/main" id="{763A780B-13CC-432A-9DC4-F90CC5F72E9B}"/>
            </a:ext>
          </a:extLst>
        </xdr:cNvPr>
        <xdr:cNvCxnSpPr/>
      </xdr:nvCxnSpPr>
      <xdr:spPr>
        <a:xfrm flipV="1">
          <a:off x="7861300" y="7154634"/>
          <a:ext cx="889000" cy="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76022</xdr:rowOff>
    </xdr:from>
    <xdr:to>
      <xdr:col>36</xdr:col>
      <xdr:colOff>165100</xdr:colOff>
      <xdr:row>42</xdr:row>
      <xdr:rowOff>6172</xdr:rowOff>
    </xdr:to>
    <xdr:sp macro="" textlink="">
      <xdr:nvSpPr>
        <xdr:cNvPr id="138" name="楕円 137">
          <a:extLst>
            <a:ext uri="{FF2B5EF4-FFF2-40B4-BE49-F238E27FC236}">
              <a16:creationId xmlns:a16="http://schemas.microsoft.com/office/drawing/2014/main" id="{6F19A3E5-ABEE-4A67-B331-AB5339B7B065}"/>
            </a:ext>
          </a:extLst>
        </xdr:cNvPr>
        <xdr:cNvSpPr/>
      </xdr:nvSpPr>
      <xdr:spPr>
        <a:xfrm>
          <a:off x="6921500" y="710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125323</xdr:rowOff>
    </xdr:from>
    <xdr:to>
      <xdr:col>41</xdr:col>
      <xdr:colOff>50800</xdr:colOff>
      <xdr:row>41</xdr:row>
      <xdr:rowOff>126822</xdr:rowOff>
    </xdr:to>
    <xdr:cxnSp macro="">
      <xdr:nvCxnSpPr>
        <xdr:cNvPr id="139" name="直線コネクタ 138">
          <a:extLst>
            <a:ext uri="{FF2B5EF4-FFF2-40B4-BE49-F238E27FC236}">
              <a16:creationId xmlns:a16="http://schemas.microsoft.com/office/drawing/2014/main" id="{EF800D8A-4DA8-434A-9CFC-96F9AB08625F}"/>
            </a:ext>
          </a:extLst>
        </xdr:cNvPr>
        <xdr:cNvCxnSpPr/>
      </xdr:nvCxnSpPr>
      <xdr:spPr>
        <a:xfrm flipV="1">
          <a:off x="6972300" y="7154773"/>
          <a:ext cx="889000" cy="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55757</xdr:rowOff>
    </xdr:from>
    <xdr:ext cx="534377" cy="259045"/>
    <xdr:sp macro="" textlink="">
      <xdr:nvSpPr>
        <xdr:cNvPr id="140" name="n_1aveValue【道路】&#10;一人当たり延長">
          <a:extLst>
            <a:ext uri="{FF2B5EF4-FFF2-40B4-BE49-F238E27FC236}">
              <a16:creationId xmlns:a16="http://schemas.microsoft.com/office/drawing/2014/main" id="{EE69DEA2-5829-4D59-8217-6FDB125470DB}"/>
            </a:ext>
          </a:extLst>
        </xdr:cNvPr>
        <xdr:cNvSpPr txBox="1"/>
      </xdr:nvSpPr>
      <xdr:spPr>
        <a:xfrm>
          <a:off x="9359411" y="674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25976</xdr:rowOff>
    </xdr:from>
    <xdr:ext cx="534377" cy="259045"/>
    <xdr:sp macro="" textlink="">
      <xdr:nvSpPr>
        <xdr:cNvPr id="141" name="n_2aveValue【道路】&#10;一人当たり延長">
          <a:extLst>
            <a:ext uri="{FF2B5EF4-FFF2-40B4-BE49-F238E27FC236}">
              <a16:creationId xmlns:a16="http://schemas.microsoft.com/office/drawing/2014/main" id="{0CC27C55-F132-4B29-B010-492DD7458570}"/>
            </a:ext>
          </a:extLst>
        </xdr:cNvPr>
        <xdr:cNvSpPr txBox="1"/>
      </xdr:nvSpPr>
      <xdr:spPr>
        <a:xfrm>
          <a:off x="8483111" y="671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22217</xdr:rowOff>
    </xdr:from>
    <xdr:ext cx="534377" cy="259045"/>
    <xdr:sp macro="" textlink="">
      <xdr:nvSpPr>
        <xdr:cNvPr id="142" name="n_3aveValue【道路】&#10;一人当たり延長">
          <a:extLst>
            <a:ext uri="{FF2B5EF4-FFF2-40B4-BE49-F238E27FC236}">
              <a16:creationId xmlns:a16="http://schemas.microsoft.com/office/drawing/2014/main" id="{1D80C6B6-24D4-4E0B-B51F-D3A4D922993E}"/>
            </a:ext>
          </a:extLst>
        </xdr:cNvPr>
        <xdr:cNvSpPr txBox="1"/>
      </xdr:nvSpPr>
      <xdr:spPr>
        <a:xfrm>
          <a:off x="7594111" y="670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23156</xdr:rowOff>
    </xdr:from>
    <xdr:ext cx="534377" cy="259045"/>
    <xdr:sp macro="" textlink="">
      <xdr:nvSpPr>
        <xdr:cNvPr id="143" name="n_4aveValue【道路】&#10;一人当たり延長">
          <a:extLst>
            <a:ext uri="{FF2B5EF4-FFF2-40B4-BE49-F238E27FC236}">
              <a16:creationId xmlns:a16="http://schemas.microsoft.com/office/drawing/2014/main" id="{01A913AD-D314-42DD-AE0F-598C4CC0E385}"/>
            </a:ext>
          </a:extLst>
        </xdr:cNvPr>
        <xdr:cNvSpPr txBox="1"/>
      </xdr:nvSpPr>
      <xdr:spPr>
        <a:xfrm>
          <a:off x="6705111" y="67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166158</xdr:rowOff>
    </xdr:from>
    <xdr:ext cx="469744" cy="259045"/>
    <xdr:sp macro="" textlink="">
      <xdr:nvSpPr>
        <xdr:cNvPr id="144" name="n_1mainValue【道路】&#10;一人当たり延長">
          <a:extLst>
            <a:ext uri="{FF2B5EF4-FFF2-40B4-BE49-F238E27FC236}">
              <a16:creationId xmlns:a16="http://schemas.microsoft.com/office/drawing/2014/main" id="{1507FFB5-25C5-4FF5-BB9D-AD1D00FFD2DE}"/>
            </a:ext>
          </a:extLst>
        </xdr:cNvPr>
        <xdr:cNvSpPr txBox="1"/>
      </xdr:nvSpPr>
      <xdr:spPr>
        <a:xfrm>
          <a:off x="9391727" y="7195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167111</xdr:rowOff>
    </xdr:from>
    <xdr:ext cx="469744" cy="259045"/>
    <xdr:sp macro="" textlink="">
      <xdr:nvSpPr>
        <xdr:cNvPr id="145" name="n_2mainValue【道路】&#10;一人当たり延長">
          <a:extLst>
            <a:ext uri="{FF2B5EF4-FFF2-40B4-BE49-F238E27FC236}">
              <a16:creationId xmlns:a16="http://schemas.microsoft.com/office/drawing/2014/main" id="{9380C064-A747-4413-A41F-17C5AD7A4F3A}"/>
            </a:ext>
          </a:extLst>
        </xdr:cNvPr>
        <xdr:cNvSpPr txBox="1"/>
      </xdr:nvSpPr>
      <xdr:spPr>
        <a:xfrm>
          <a:off x="8515427" y="7196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167250</xdr:rowOff>
    </xdr:from>
    <xdr:ext cx="469744" cy="259045"/>
    <xdr:sp macro="" textlink="">
      <xdr:nvSpPr>
        <xdr:cNvPr id="146" name="n_3mainValue【道路】&#10;一人当たり延長">
          <a:extLst>
            <a:ext uri="{FF2B5EF4-FFF2-40B4-BE49-F238E27FC236}">
              <a16:creationId xmlns:a16="http://schemas.microsoft.com/office/drawing/2014/main" id="{C9014B9A-13BE-400A-8141-2A7BAB41CD61}"/>
            </a:ext>
          </a:extLst>
        </xdr:cNvPr>
        <xdr:cNvSpPr txBox="1"/>
      </xdr:nvSpPr>
      <xdr:spPr>
        <a:xfrm>
          <a:off x="7626427" y="7196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168749</xdr:rowOff>
    </xdr:from>
    <xdr:ext cx="469744" cy="259045"/>
    <xdr:sp macro="" textlink="">
      <xdr:nvSpPr>
        <xdr:cNvPr id="147" name="n_4mainValue【道路】&#10;一人当たり延長">
          <a:extLst>
            <a:ext uri="{FF2B5EF4-FFF2-40B4-BE49-F238E27FC236}">
              <a16:creationId xmlns:a16="http://schemas.microsoft.com/office/drawing/2014/main" id="{19E2F2E5-075F-4F2F-897B-665B74506759}"/>
            </a:ext>
          </a:extLst>
        </xdr:cNvPr>
        <xdr:cNvSpPr txBox="1"/>
      </xdr:nvSpPr>
      <xdr:spPr>
        <a:xfrm>
          <a:off x="6737427" y="7198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4F3BDB3C-503F-4B21-AA30-C083A8447FE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28799925-DE0A-4F8C-A8B1-C3896650932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A710E312-0458-4710-89C4-B67BD8FA531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A73C7814-A435-4970-B99F-9FD77D79ECF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FEDA5D81-CB4B-4162-985D-56EE2805465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A7F69F88-844F-497F-BBAC-0E47AE10A00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FF7A867B-B108-4DFE-8D7B-046A04A5A48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E0D54CA8-3061-4A26-8521-9D6A7B61559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B290E4AC-BD77-4A69-8D32-D8344EA9A91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A2A643EA-B34C-46CC-91A6-A0797EC2D0A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73355709-D03B-41BE-967F-7188FBD9525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342AD7E3-AF01-45BA-A942-05684883718B}"/>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0" name="テキスト ボックス 159">
          <a:extLst>
            <a:ext uri="{FF2B5EF4-FFF2-40B4-BE49-F238E27FC236}">
              <a16:creationId xmlns:a16="http://schemas.microsoft.com/office/drawing/2014/main" id="{C06BF2A5-19C8-4285-901A-3D8DC546DDA8}"/>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A4D6C21A-2978-46CA-B080-CA6436AF9CD1}"/>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CB14B78D-93F1-41A5-8682-DC9D044C2718}"/>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5A16FAB3-9505-4950-ACB3-5A341F6B09D5}"/>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B74BDE53-940B-455D-9F8A-17F980966A57}"/>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B6ACE9DF-DF0C-41B4-9080-2710D49ADE7E}"/>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83B439A9-97CB-4CD3-9779-A9A02137D6CF}"/>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7A8B1654-CBB2-4D17-87F9-115E6921722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8" name="テキスト ボックス 167">
          <a:extLst>
            <a:ext uri="{FF2B5EF4-FFF2-40B4-BE49-F238E27FC236}">
              <a16:creationId xmlns:a16="http://schemas.microsoft.com/office/drawing/2014/main" id="{286AE9FE-C683-46BA-8465-F77964AD8431}"/>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FCE3AA25-A115-4391-B172-3B3A8538DE7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1C9EECF-F811-4B15-A7D3-354AF5198E3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64</xdr:row>
      <xdr:rowOff>114300</xdr:rowOff>
    </xdr:to>
    <xdr:cxnSp macro="">
      <xdr:nvCxnSpPr>
        <xdr:cNvPr id="171" name="直線コネクタ 170">
          <a:extLst>
            <a:ext uri="{FF2B5EF4-FFF2-40B4-BE49-F238E27FC236}">
              <a16:creationId xmlns:a16="http://schemas.microsoft.com/office/drawing/2014/main" id="{FCE8D612-C55C-4A51-A54D-E35AAAEDDB31}"/>
            </a:ext>
          </a:extLst>
        </xdr:cNvPr>
        <xdr:cNvCxnSpPr/>
      </xdr:nvCxnSpPr>
      <xdr:spPr>
        <a:xfrm flipV="1">
          <a:off x="4634865" y="96583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118127</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9B9C21FD-0A2B-4048-8BE7-857675C38FE8}"/>
            </a:ext>
          </a:extLst>
        </xdr:cNvPr>
        <xdr:cNvSpPr txBox="1"/>
      </xdr:nvSpPr>
      <xdr:spPr>
        <a:xfrm>
          <a:off x="4673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114300</xdr:rowOff>
    </xdr:from>
    <xdr:to>
      <xdr:col>24</xdr:col>
      <xdr:colOff>152400</xdr:colOff>
      <xdr:row>64</xdr:row>
      <xdr:rowOff>114300</xdr:rowOff>
    </xdr:to>
    <xdr:cxnSp macro="">
      <xdr:nvCxnSpPr>
        <xdr:cNvPr id="173" name="直線コネクタ 172">
          <a:extLst>
            <a:ext uri="{FF2B5EF4-FFF2-40B4-BE49-F238E27FC236}">
              <a16:creationId xmlns:a16="http://schemas.microsoft.com/office/drawing/2014/main" id="{34F440A8-533C-48B0-8BB7-C2BA1A875FB8}"/>
            </a:ext>
          </a:extLst>
        </xdr:cNvPr>
        <xdr:cNvCxnSpPr/>
      </xdr:nvCxnSpPr>
      <xdr:spPr>
        <a:xfrm>
          <a:off x="4546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552745D8-3C5E-4D2D-A81B-B1B673AF3E3A}"/>
            </a:ext>
          </a:extLst>
        </xdr:cNvPr>
        <xdr:cNvSpPr txBox="1"/>
      </xdr:nvSpPr>
      <xdr:spPr>
        <a:xfrm>
          <a:off x="4673600" y="94335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75" name="直線コネクタ 174">
          <a:extLst>
            <a:ext uri="{FF2B5EF4-FFF2-40B4-BE49-F238E27FC236}">
              <a16:creationId xmlns:a16="http://schemas.microsoft.com/office/drawing/2014/main" id="{85EECDDC-B4D5-4F68-97D0-BF80159C6BB0}"/>
            </a:ext>
          </a:extLst>
        </xdr:cNvPr>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116222</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BD266EC8-E8A9-4375-A407-DC51AFEF4CFE}"/>
            </a:ext>
          </a:extLst>
        </xdr:cNvPr>
        <xdr:cNvSpPr txBox="1"/>
      </xdr:nvSpPr>
      <xdr:spPr>
        <a:xfrm>
          <a:off x="4673600" y="10574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137795</xdr:rowOff>
    </xdr:from>
    <xdr:to>
      <xdr:col>24</xdr:col>
      <xdr:colOff>114300</xdr:colOff>
      <xdr:row>62</xdr:row>
      <xdr:rowOff>67945</xdr:rowOff>
    </xdr:to>
    <xdr:sp macro="" textlink="">
      <xdr:nvSpPr>
        <xdr:cNvPr id="177" name="フローチャート: 判断 176">
          <a:extLst>
            <a:ext uri="{FF2B5EF4-FFF2-40B4-BE49-F238E27FC236}">
              <a16:creationId xmlns:a16="http://schemas.microsoft.com/office/drawing/2014/main" id="{5B20CA51-77F1-457E-A411-818D8E0D1224}"/>
            </a:ext>
          </a:extLst>
        </xdr:cNvPr>
        <xdr:cNvSpPr/>
      </xdr:nvSpPr>
      <xdr:spPr>
        <a:xfrm>
          <a:off x="4584700" y="1059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88265</xdr:rowOff>
    </xdr:from>
    <xdr:to>
      <xdr:col>20</xdr:col>
      <xdr:colOff>38100</xdr:colOff>
      <xdr:row>62</xdr:row>
      <xdr:rowOff>18415</xdr:rowOff>
    </xdr:to>
    <xdr:sp macro="" textlink="">
      <xdr:nvSpPr>
        <xdr:cNvPr id="178" name="フローチャート: 判断 177">
          <a:extLst>
            <a:ext uri="{FF2B5EF4-FFF2-40B4-BE49-F238E27FC236}">
              <a16:creationId xmlns:a16="http://schemas.microsoft.com/office/drawing/2014/main" id="{ECA0CC1B-93E6-48E6-94C6-BA534FDEF814}"/>
            </a:ext>
          </a:extLst>
        </xdr:cNvPr>
        <xdr:cNvSpPr/>
      </xdr:nvSpPr>
      <xdr:spPr>
        <a:xfrm>
          <a:off x="3746500" y="1054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109220</xdr:rowOff>
    </xdr:from>
    <xdr:to>
      <xdr:col>15</xdr:col>
      <xdr:colOff>101600</xdr:colOff>
      <xdr:row>62</xdr:row>
      <xdr:rowOff>39370</xdr:rowOff>
    </xdr:to>
    <xdr:sp macro="" textlink="">
      <xdr:nvSpPr>
        <xdr:cNvPr id="179" name="フローチャート: 判断 178">
          <a:extLst>
            <a:ext uri="{FF2B5EF4-FFF2-40B4-BE49-F238E27FC236}">
              <a16:creationId xmlns:a16="http://schemas.microsoft.com/office/drawing/2014/main" id="{1552EA9C-B293-466C-B6EB-107133B86A4B}"/>
            </a:ext>
          </a:extLst>
        </xdr:cNvPr>
        <xdr:cNvSpPr/>
      </xdr:nvSpPr>
      <xdr:spPr>
        <a:xfrm>
          <a:off x="2857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88265</xdr:rowOff>
    </xdr:from>
    <xdr:to>
      <xdr:col>10</xdr:col>
      <xdr:colOff>165100</xdr:colOff>
      <xdr:row>62</xdr:row>
      <xdr:rowOff>18415</xdr:rowOff>
    </xdr:to>
    <xdr:sp macro="" textlink="">
      <xdr:nvSpPr>
        <xdr:cNvPr id="180" name="フローチャート: 判断 179">
          <a:extLst>
            <a:ext uri="{FF2B5EF4-FFF2-40B4-BE49-F238E27FC236}">
              <a16:creationId xmlns:a16="http://schemas.microsoft.com/office/drawing/2014/main" id="{F0C86737-ADD3-4D48-B3DF-51FA948DB0C8}"/>
            </a:ext>
          </a:extLst>
        </xdr:cNvPr>
        <xdr:cNvSpPr/>
      </xdr:nvSpPr>
      <xdr:spPr>
        <a:xfrm>
          <a:off x="1968500" y="1054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53975</xdr:rowOff>
    </xdr:from>
    <xdr:to>
      <xdr:col>6</xdr:col>
      <xdr:colOff>38100</xdr:colOff>
      <xdr:row>61</xdr:row>
      <xdr:rowOff>155575</xdr:rowOff>
    </xdr:to>
    <xdr:sp macro="" textlink="">
      <xdr:nvSpPr>
        <xdr:cNvPr id="181" name="フローチャート: 判断 180">
          <a:extLst>
            <a:ext uri="{FF2B5EF4-FFF2-40B4-BE49-F238E27FC236}">
              <a16:creationId xmlns:a16="http://schemas.microsoft.com/office/drawing/2014/main" id="{D1ED659D-AADC-4741-AFA7-F614AE70C0B0}"/>
            </a:ext>
          </a:extLst>
        </xdr:cNvPr>
        <xdr:cNvSpPr/>
      </xdr:nvSpPr>
      <xdr:spPr>
        <a:xfrm>
          <a:off x="1079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EC012EB2-83E6-427A-B203-906E2873716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C2DA4BE0-509A-48EC-BEBF-5E142D5947D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20425EC3-60F2-488E-A7FB-9D14A2506CD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190BB434-1711-4073-BCBE-760BE8D9CC2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3C99C7DE-E250-4623-972E-72CCA8B9411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69215</xdr:rowOff>
    </xdr:from>
    <xdr:to>
      <xdr:col>24</xdr:col>
      <xdr:colOff>114300</xdr:colOff>
      <xdr:row>61</xdr:row>
      <xdr:rowOff>170815</xdr:rowOff>
    </xdr:to>
    <xdr:sp macro="" textlink="">
      <xdr:nvSpPr>
        <xdr:cNvPr id="187" name="楕円 186">
          <a:extLst>
            <a:ext uri="{FF2B5EF4-FFF2-40B4-BE49-F238E27FC236}">
              <a16:creationId xmlns:a16="http://schemas.microsoft.com/office/drawing/2014/main" id="{100D85A1-139A-44EF-9E7A-1BEE2D45FB6D}"/>
            </a:ext>
          </a:extLst>
        </xdr:cNvPr>
        <xdr:cNvSpPr/>
      </xdr:nvSpPr>
      <xdr:spPr>
        <a:xfrm>
          <a:off x="4584700" y="105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92092</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9F0D1B10-83C6-4C53-A319-9A1B4E2B4E04}"/>
            </a:ext>
          </a:extLst>
        </xdr:cNvPr>
        <xdr:cNvSpPr txBox="1"/>
      </xdr:nvSpPr>
      <xdr:spPr>
        <a:xfrm>
          <a:off x="4673600" y="1037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38735</xdr:rowOff>
    </xdr:from>
    <xdr:to>
      <xdr:col>20</xdr:col>
      <xdr:colOff>38100</xdr:colOff>
      <xdr:row>61</xdr:row>
      <xdr:rowOff>140335</xdr:rowOff>
    </xdr:to>
    <xdr:sp macro="" textlink="">
      <xdr:nvSpPr>
        <xdr:cNvPr id="189" name="楕円 188">
          <a:extLst>
            <a:ext uri="{FF2B5EF4-FFF2-40B4-BE49-F238E27FC236}">
              <a16:creationId xmlns:a16="http://schemas.microsoft.com/office/drawing/2014/main" id="{A28AAD07-21E2-4205-A12E-B9DC134378A7}"/>
            </a:ext>
          </a:extLst>
        </xdr:cNvPr>
        <xdr:cNvSpPr/>
      </xdr:nvSpPr>
      <xdr:spPr>
        <a:xfrm>
          <a:off x="3746500" y="1049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89535</xdr:rowOff>
    </xdr:from>
    <xdr:to>
      <xdr:col>24</xdr:col>
      <xdr:colOff>63500</xdr:colOff>
      <xdr:row>61</xdr:row>
      <xdr:rowOff>120015</xdr:rowOff>
    </xdr:to>
    <xdr:cxnSp macro="">
      <xdr:nvCxnSpPr>
        <xdr:cNvPr id="190" name="直線コネクタ 189">
          <a:extLst>
            <a:ext uri="{FF2B5EF4-FFF2-40B4-BE49-F238E27FC236}">
              <a16:creationId xmlns:a16="http://schemas.microsoft.com/office/drawing/2014/main" id="{5E453B34-B0B2-482D-90BB-5CB2D12E80EF}"/>
            </a:ext>
          </a:extLst>
        </xdr:cNvPr>
        <xdr:cNvCxnSpPr/>
      </xdr:nvCxnSpPr>
      <xdr:spPr>
        <a:xfrm>
          <a:off x="3797300" y="1054798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15875</xdr:rowOff>
    </xdr:from>
    <xdr:to>
      <xdr:col>15</xdr:col>
      <xdr:colOff>101600</xdr:colOff>
      <xdr:row>61</xdr:row>
      <xdr:rowOff>117475</xdr:rowOff>
    </xdr:to>
    <xdr:sp macro="" textlink="">
      <xdr:nvSpPr>
        <xdr:cNvPr id="191" name="楕円 190">
          <a:extLst>
            <a:ext uri="{FF2B5EF4-FFF2-40B4-BE49-F238E27FC236}">
              <a16:creationId xmlns:a16="http://schemas.microsoft.com/office/drawing/2014/main" id="{573D55E9-87FB-49CC-B330-2FE887583CCF}"/>
            </a:ext>
          </a:extLst>
        </xdr:cNvPr>
        <xdr:cNvSpPr/>
      </xdr:nvSpPr>
      <xdr:spPr>
        <a:xfrm>
          <a:off x="2857500" y="1047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66675</xdr:rowOff>
    </xdr:from>
    <xdr:to>
      <xdr:col>19</xdr:col>
      <xdr:colOff>177800</xdr:colOff>
      <xdr:row>61</xdr:row>
      <xdr:rowOff>89535</xdr:rowOff>
    </xdr:to>
    <xdr:cxnSp macro="">
      <xdr:nvCxnSpPr>
        <xdr:cNvPr id="192" name="直線コネクタ 191">
          <a:extLst>
            <a:ext uri="{FF2B5EF4-FFF2-40B4-BE49-F238E27FC236}">
              <a16:creationId xmlns:a16="http://schemas.microsoft.com/office/drawing/2014/main" id="{E28C78D4-BA22-491B-88B1-81902FF60EE2}"/>
            </a:ext>
          </a:extLst>
        </xdr:cNvPr>
        <xdr:cNvCxnSpPr/>
      </xdr:nvCxnSpPr>
      <xdr:spPr>
        <a:xfrm>
          <a:off x="2908300" y="1052512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168275</xdr:rowOff>
    </xdr:from>
    <xdr:to>
      <xdr:col>10</xdr:col>
      <xdr:colOff>165100</xdr:colOff>
      <xdr:row>61</xdr:row>
      <xdr:rowOff>98425</xdr:rowOff>
    </xdr:to>
    <xdr:sp macro="" textlink="">
      <xdr:nvSpPr>
        <xdr:cNvPr id="193" name="楕円 192">
          <a:extLst>
            <a:ext uri="{FF2B5EF4-FFF2-40B4-BE49-F238E27FC236}">
              <a16:creationId xmlns:a16="http://schemas.microsoft.com/office/drawing/2014/main" id="{2083A95D-2D45-4D8A-BBCB-AE36FA608AC3}"/>
            </a:ext>
          </a:extLst>
        </xdr:cNvPr>
        <xdr:cNvSpPr/>
      </xdr:nvSpPr>
      <xdr:spPr>
        <a:xfrm>
          <a:off x="1968500" y="1045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47625</xdr:rowOff>
    </xdr:from>
    <xdr:to>
      <xdr:col>15</xdr:col>
      <xdr:colOff>50800</xdr:colOff>
      <xdr:row>61</xdr:row>
      <xdr:rowOff>66675</xdr:rowOff>
    </xdr:to>
    <xdr:cxnSp macro="">
      <xdr:nvCxnSpPr>
        <xdr:cNvPr id="194" name="直線コネクタ 193">
          <a:extLst>
            <a:ext uri="{FF2B5EF4-FFF2-40B4-BE49-F238E27FC236}">
              <a16:creationId xmlns:a16="http://schemas.microsoft.com/office/drawing/2014/main" id="{A24ACE34-CDD9-496C-818A-AF061257947A}"/>
            </a:ext>
          </a:extLst>
        </xdr:cNvPr>
        <xdr:cNvCxnSpPr/>
      </xdr:nvCxnSpPr>
      <xdr:spPr>
        <a:xfrm>
          <a:off x="2019300" y="105060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156845</xdr:rowOff>
    </xdr:from>
    <xdr:to>
      <xdr:col>6</xdr:col>
      <xdr:colOff>38100</xdr:colOff>
      <xdr:row>61</xdr:row>
      <xdr:rowOff>86995</xdr:rowOff>
    </xdr:to>
    <xdr:sp macro="" textlink="">
      <xdr:nvSpPr>
        <xdr:cNvPr id="195" name="楕円 194">
          <a:extLst>
            <a:ext uri="{FF2B5EF4-FFF2-40B4-BE49-F238E27FC236}">
              <a16:creationId xmlns:a16="http://schemas.microsoft.com/office/drawing/2014/main" id="{DBA19002-5FC1-4B8D-976D-C95BDDB67380}"/>
            </a:ext>
          </a:extLst>
        </xdr:cNvPr>
        <xdr:cNvSpPr/>
      </xdr:nvSpPr>
      <xdr:spPr>
        <a:xfrm>
          <a:off x="1079500" y="1044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36195</xdr:rowOff>
    </xdr:from>
    <xdr:to>
      <xdr:col>10</xdr:col>
      <xdr:colOff>114300</xdr:colOff>
      <xdr:row>61</xdr:row>
      <xdr:rowOff>47625</xdr:rowOff>
    </xdr:to>
    <xdr:cxnSp macro="">
      <xdr:nvCxnSpPr>
        <xdr:cNvPr id="196" name="直線コネクタ 195">
          <a:extLst>
            <a:ext uri="{FF2B5EF4-FFF2-40B4-BE49-F238E27FC236}">
              <a16:creationId xmlns:a16="http://schemas.microsoft.com/office/drawing/2014/main" id="{0680A783-B982-4791-B293-B5069C4594A1}"/>
            </a:ext>
          </a:extLst>
        </xdr:cNvPr>
        <xdr:cNvCxnSpPr/>
      </xdr:nvCxnSpPr>
      <xdr:spPr>
        <a:xfrm>
          <a:off x="1130300" y="104946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9542</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10CEE80E-927C-43A9-BC15-4BDD65484CDD}"/>
            </a:ext>
          </a:extLst>
        </xdr:cNvPr>
        <xdr:cNvSpPr txBox="1"/>
      </xdr:nvSpPr>
      <xdr:spPr>
        <a:xfrm>
          <a:off x="3582044" y="1063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30497</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DD26762C-0421-4261-A6E8-4F7FE44ED75E}"/>
            </a:ext>
          </a:extLst>
        </xdr:cNvPr>
        <xdr:cNvSpPr txBox="1"/>
      </xdr:nvSpPr>
      <xdr:spPr>
        <a:xfrm>
          <a:off x="27057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9542</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4EF93F00-5A8C-448E-8B05-5599838B78CF}"/>
            </a:ext>
          </a:extLst>
        </xdr:cNvPr>
        <xdr:cNvSpPr txBox="1"/>
      </xdr:nvSpPr>
      <xdr:spPr>
        <a:xfrm>
          <a:off x="1816744" y="1063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146702</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631D4DD-7DBF-4F0B-A65C-4661D7519FF8}"/>
            </a:ext>
          </a:extLst>
        </xdr:cNvPr>
        <xdr:cNvSpPr txBox="1"/>
      </xdr:nvSpPr>
      <xdr:spPr>
        <a:xfrm>
          <a:off x="927744" y="1060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156862</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A8E26D5A-F375-4716-AA88-F853F9787BD9}"/>
            </a:ext>
          </a:extLst>
        </xdr:cNvPr>
        <xdr:cNvSpPr txBox="1"/>
      </xdr:nvSpPr>
      <xdr:spPr>
        <a:xfrm>
          <a:off x="3582044" y="10272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134002</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C3AA17AE-CA9B-46C1-BDB2-6A84CBD41720}"/>
            </a:ext>
          </a:extLst>
        </xdr:cNvPr>
        <xdr:cNvSpPr txBox="1"/>
      </xdr:nvSpPr>
      <xdr:spPr>
        <a:xfrm>
          <a:off x="2705744" y="10249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114952</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37DF35B-1D08-4F9A-837C-00668CB22B9E}"/>
            </a:ext>
          </a:extLst>
        </xdr:cNvPr>
        <xdr:cNvSpPr txBox="1"/>
      </xdr:nvSpPr>
      <xdr:spPr>
        <a:xfrm>
          <a:off x="1816744" y="10230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103522</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E71CAE33-CFC6-4E66-B80A-1D418115888B}"/>
            </a:ext>
          </a:extLst>
        </xdr:cNvPr>
        <xdr:cNvSpPr txBox="1"/>
      </xdr:nvSpPr>
      <xdr:spPr>
        <a:xfrm>
          <a:off x="927744" y="10219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77094BEA-1A18-43DB-941E-7580561B9B7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6F5E046A-C1C8-43FD-95CF-BBDEB149E0B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4C6253A9-AD89-44F9-B3CA-1FA327BCF7D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BE549E0C-0C37-45F7-91EE-6FB0EA0CD78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6B261AF1-871B-4B55-BB81-C467B0B760E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CC3F7A64-4EF1-4CD9-A871-1ED5C81345E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130F306-25BA-4E0C-966F-E9921B61DE1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8B381CE6-635C-4021-8762-71DECE192B7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9A00CA7B-4E06-4820-ABC5-C2F941737F9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9E1AE911-E092-48D0-894F-FDED5F0FA53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8126A160-5DA1-4FC1-B51F-62E0BA850C35}"/>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6" name="テキスト ボックス 215">
          <a:extLst>
            <a:ext uri="{FF2B5EF4-FFF2-40B4-BE49-F238E27FC236}">
              <a16:creationId xmlns:a16="http://schemas.microsoft.com/office/drawing/2014/main" id="{3A0C8D1B-6C77-448F-B677-90A543FD0F8D}"/>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CDDCF20D-EF8D-4B7C-8E46-DBA2AA96D1D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8" name="テキスト ボックス 217">
          <a:extLst>
            <a:ext uri="{FF2B5EF4-FFF2-40B4-BE49-F238E27FC236}">
              <a16:creationId xmlns:a16="http://schemas.microsoft.com/office/drawing/2014/main" id="{28D398EA-26A9-45BE-955E-6D2B013ACD95}"/>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7DA9B61E-CB3C-48C9-B894-5B55A6250A88}"/>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0" name="テキスト ボックス 219">
          <a:extLst>
            <a:ext uri="{FF2B5EF4-FFF2-40B4-BE49-F238E27FC236}">
              <a16:creationId xmlns:a16="http://schemas.microsoft.com/office/drawing/2014/main" id="{485007F8-A51E-4A01-A40B-EFC07BE47396}"/>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302D24AC-481D-422F-9D8D-BB295A5DD061}"/>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2" name="テキスト ボックス 221">
          <a:extLst>
            <a:ext uri="{FF2B5EF4-FFF2-40B4-BE49-F238E27FC236}">
              <a16:creationId xmlns:a16="http://schemas.microsoft.com/office/drawing/2014/main" id="{9C91ED39-3B89-4FC0-95E8-9BB9C8D6FC2D}"/>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CAECB3C8-8A43-4EAE-BB4D-4E1CEDD8022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4" name="テキスト ボックス 223">
          <a:extLst>
            <a:ext uri="{FF2B5EF4-FFF2-40B4-BE49-F238E27FC236}">
              <a16:creationId xmlns:a16="http://schemas.microsoft.com/office/drawing/2014/main" id="{B02B4C7C-86C3-4676-9ACE-474CE9C0762E}"/>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a:extLst>
            <a:ext uri="{FF2B5EF4-FFF2-40B4-BE49-F238E27FC236}">
              <a16:creationId xmlns:a16="http://schemas.microsoft.com/office/drawing/2014/main" id="{FAAF623D-8299-4912-9A20-E9CA71A6DF7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21564</xdr:rowOff>
    </xdr:from>
    <xdr:to>
      <xdr:col>54</xdr:col>
      <xdr:colOff>189865</xdr:colOff>
      <xdr:row>63</xdr:row>
      <xdr:rowOff>164087</xdr:rowOff>
    </xdr:to>
    <xdr:cxnSp macro="">
      <xdr:nvCxnSpPr>
        <xdr:cNvPr id="226" name="直線コネクタ 225">
          <a:extLst>
            <a:ext uri="{FF2B5EF4-FFF2-40B4-BE49-F238E27FC236}">
              <a16:creationId xmlns:a16="http://schemas.microsoft.com/office/drawing/2014/main" id="{41DB8622-4183-4C6B-A50D-279F177FC3D0}"/>
            </a:ext>
          </a:extLst>
        </xdr:cNvPr>
        <xdr:cNvCxnSpPr/>
      </xdr:nvCxnSpPr>
      <xdr:spPr>
        <a:xfrm flipV="1">
          <a:off x="10476865" y="9622764"/>
          <a:ext cx="0" cy="1342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167914</xdr:rowOff>
    </xdr:from>
    <xdr:ext cx="469744" cy="259045"/>
    <xdr:sp macro="" textlink="">
      <xdr:nvSpPr>
        <xdr:cNvPr id="227" name="【橋りょう・トンネル】&#10;一人当たり有形固定資産（償却資産）額最小値テキスト">
          <a:extLst>
            <a:ext uri="{FF2B5EF4-FFF2-40B4-BE49-F238E27FC236}">
              <a16:creationId xmlns:a16="http://schemas.microsoft.com/office/drawing/2014/main" id="{906818D5-3297-453E-8AF4-3EE5E8BD0C16}"/>
            </a:ext>
          </a:extLst>
        </xdr:cNvPr>
        <xdr:cNvSpPr txBox="1"/>
      </xdr:nvSpPr>
      <xdr:spPr>
        <a:xfrm>
          <a:off x="10515600" y="1096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164087</xdr:rowOff>
    </xdr:from>
    <xdr:to>
      <xdr:col>55</xdr:col>
      <xdr:colOff>88900</xdr:colOff>
      <xdr:row>63</xdr:row>
      <xdr:rowOff>164087</xdr:rowOff>
    </xdr:to>
    <xdr:cxnSp macro="">
      <xdr:nvCxnSpPr>
        <xdr:cNvPr id="228" name="直線コネクタ 227">
          <a:extLst>
            <a:ext uri="{FF2B5EF4-FFF2-40B4-BE49-F238E27FC236}">
              <a16:creationId xmlns:a16="http://schemas.microsoft.com/office/drawing/2014/main" id="{028220CC-3EB8-4BEA-89B0-7056264620C7}"/>
            </a:ext>
          </a:extLst>
        </xdr:cNvPr>
        <xdr:cNvCxnSpPr/>
      </xdr:nvCxnSpPr>
      <xdr:spPr>
        <a:xfrm>
          <a:off x="10388600" y="10965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139691</xdr:rowOff>
    </xdr:from>
    <xdr:ext cx="599010" cy="259045"/>
    <xdr:sp macro="" textlink="">
      <xdr:nvSpPr>
        <xdr:cNvPr id="229" name="【橋りょう・トンネル】&#10;一人当たり有形固定資産（償却資産）額最大値テキスト">
          <a:extLst>
            <a:ext uri="{FF2B5EF4-FFF2-40B4-BE49-F238E27FC236}">
              <a16:creationId xmlns:a16="http://schemas.microsoft.com/office/drawing/2014/main" id="{CAEDC652-F1D4-4FA5-9D61-CB2D4D3DE2CA}"/>
            </a:ext>
          </a:extLst>
        </xdr:cNvPr>
        <xdr:cNvSpPr txBox="1"/>
      </xdr:nvSpPr>
      <xdr:spPr>
        <a:xfrm>
          <a:off x="10515600" y="939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21564</xdr:rowOff>
    </xdr:from>
    <xdr:to>
      <xdr:col>55</xdr:col>
      <xdr:colOff>88900</xdr:colOff>
      <xdr:row>56</xdr:row>
      <xdr:rowOff>21564</xdr:rowOff>
    </xdr:to>
    <xdr:cxnSp macro="">
      <xdr:nvCxnSpPr>
        <xdr:cNvPr id="230" name="直線コネクタ 229">
          <a:extLst>
            <a:ext uri="{FF2B5EF4-FFF2-40B4-BE49-F238E27FC236}">
              <a16:creationId xmlns:a16="http://schemas.microsoft.com/office/drawing/2014/main" id="{ACC8B484-8940-4B54-8384-CADC3F5B8164}"/>
            </a:ext>
          </a:extLst>
        </xdr:cNvPr>
        <xdr:cNvCxnSpPr/>
      </xdr:nvCxnSpPr>
      <xdr:spPr>
        <a:xfrm>
          <a:off x="10388600" y="962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46000</xdr:rowOff>
    </xdr:from>
    <xdr:ext cx="599010" cy="259045"/>
    <xdr:sp macro="" textlink="">
      <xdr:nvSpPr>
        <xdr:cNvPr id="231" name="【橋りょう・トンネル】&#10;一人当たり有形固定資産（償却資産）額平均値テキスト">
          <a:extLst>
            <a:ext uri="{FF2B5EF4-FFF2-40B4-BE49-F238E27FC236}">
              <a16:creationId xmlns:a16="http://schemas.microsoft.com/office/drawing/2014/main" id="{922BE32C-4210-4136-BC3B-5C1252E4AFD6}"/>
            </a:ext>
          </a:extLst>
        </xdr:cNvPr>
        <xdr:cNvSpPr txBox="1"/>
      </xdr:nvSpPr>
      <xdr:spPr>
        <a:xfrm>
          <a:off x="10515600" y="103330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23123</xdr:rowOff>
    </xdr:from>
    <xdr:to>
      <xdr:col>55</xdr:col>
      <xdr:colOff>50800</xdr:colOff>
      <xdr:row>61</xdr:row>
      <xdr:rowOff>124723</xdr:rowOff>
    </xdr:to>
    <xdr:sp macro="" textlink="">
      <xdr:nvSpPr>
        <xdr:cNvPr id="232" name="フローチャート: 判断 231">
          <a:extLst>
            <a:ext uri="{FF2B5EF4-FFF2-40B4-BE49-F238E27FC236}">
              <a16:creationId xmlns:a16="http://schemas.microsoft.com/office/drawing/2014/main" id="{100BD5B1-437A-47E1-B2A5-0474CE081349}"/>
            </a:ext>
          </a:extLst>
        </xdr:cNvPr>
        <xdr:cNvSpPr/>
      </xdr:nvSpPr>
      <xdr:spPr>
        <a:xfrm>
          <a:off x="10426700" y="104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70367</xdr:rowOff>
    </xdr:from>
    <xdr:to>
      <xdr:col>50</xdr:col>
      <xdr:colOff>165100</xdr:colOff>
      <xdr:row>62</xdr:row>
      <xdr:rowOff>517</xdr:rowOff>
    </xdr:to>
    <xdr:sp macro="" textlink="">
      <xdr:nvSpPr>
        <xdr:cNvPr id="233" name="フローチャート: 判断 232">
          <a:extLst>
            <a:ext uri="{FF2B5EF4-FFF2-40B4-BE49-F238E27FC236}">
              <a16:creationId xmlns:a16="http://schemas.microsoft.com/office/drawing/2014/main" id="{636B8DD3-E489-4E77-8A9B-F5F60E8A0BFA}"/>
            </a:ext>
          </a:extLst>
        </xdr:cNvPr>
        <xdr:cNvSpPr/>
      </xdr:nvSpPr>
      <xdr:spPr>
        <a:xfrm>
          <a:off x="9588500" y="105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40210</xdr:rowOff>
    </xdr:from>
    <xdr:to>
      <xdr:col>46</xdr:col>
      <xdr:colOff>38100</xdr:colOff>
      <xdr:row>61</xdr:row>
      <xdr:rowOff>141810</xdr:rowOff>
    </xdr:to>
    <xdr:sp macro="" textlink="">
      <xdr:nvSpPr>
        <xdr:cNvPr id="234" name="フローチャート: 判断 233">
          <a:extLst>
            <a:ext uri="{FF2B5EF4-FFF2-40B4-BE49-F238E27FC236}">
              <a16:creationId xmlns:a16="http://schemas.microsoft.com/office/drawing/2014/main" id="{B19440D2-8F33-4674-8133-B3D90EA1FA9B}"/>
            </a:ext>
          </a:extLst>
        </xdr:cNvPr>
        <xdr:cNvSpPr/>
      </xdr:nvSpPr>
      <xdr:spPr>
        <a:xfrm>
          <a:off x="8699500" y="104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28815</xdr:rowOff>
    </xdr:from>
    <xdr:to>
      <xdr:col>41</xdr:col>
      <xdr:colOff>101600</xdr:colOff>
      <xdr:row>61</xdr:row>
      <xdr:rowOff>130415</xdr:rowOff>
    </xdr:to>
    <xdr:sp macro="" textlink="">
      <xdr:nvSpPr>
        <xdr:cNvPr id="235" name="フローチャート: 判断 234">
          <a:extLst>
            <a:ext uri="{FF2B5EF4-FFF2-40B4-BE49-F238E27FC236}">
              <a16:creationId xmlns:a16="http://schemas.microsoft.com/office/drawing/2014/main" id="{76DBF190-5381-4E50-BE1A-57A283701072}"/>
            </a:ext>
          </a:extLst>
        </xdr:cNvPr>
        <xdr:cNvSpPr/>
      </xdr:nvSpPr>
      <xdr:spPr>
        <a:xfrm>
          <a:off x="7810500" y="1048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38441</xdr:rowOff>
    </xdr:from>
    <xdr:to>
      <xdr:col>36</xdr:col>
      <xdr:colOff>165100</xdr:colOff>
      <xdr:row>61</xdr:row>
      <xdr:rowOff>140041</xdr:rowOff>
    </xdr:to>
    <xdr:sp macro="" textlink="">
      <xdr:nvSpPr>
        <xdr:cNvPr id="236" name="フローチャート: 判断 235">
          <a:extLst>
            <a:ext uri="{FF2B5EF4-FFF2-40B4-BE49-F238E27FC236}">
              <a16:creationId xmlns:a16="http://schemas.microsoft.com/office/drawing/2014/main" id="{DAC12FFB-7994-4209-839A-8599A44C7870}"/>
            </a:ext>
          </a:extLst>
        </xdr:cNvPr>
        <xdr:cNvSpPr/>
      </xdr:nvSpPr>
      <xdr:spPr>
        <a:xfrm>
          <a:off x="6921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670A182E-A8BD-4358-9EE1-9074FA2F714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49ED9919-03FC-4368-906E-1898988BD2F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DCB7D49F-1557-46FC-BD82-1AD087B1B1A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568CEE54-AE7E-47EA-9AC2-B13CC6E4380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63521C23-FA80-41FE-A0F8-5C1DA329518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169556</xdr:rowOff>
    </xdr:from>
    <xdr:to>
      <xdr:col>55</xdr:col>
      <xdr:colOff>50800</xdr:colOff>
      <xdr:row>63</xdr:row>
      <xdr:rowOff>99706</xdr:rowOff>
    </xdr:to>
    <xdr:sp macro="" textlink="">
      <xdr:nvSpPr>
        <xdr:cNvPr id="242" name="楕円 241">
          <a:extLst>
            <a:ext uri="{FF2B5EF4-FFF2-40B4-BE49-F238E27FC236}">
              <a16:creationId xmlns:a16="http://schemas.microsoft.com/office/drawing/2014/main" id="{F949746D-679B-4C9A-879C-F226FBEF925A}"/>
            </a:ext>
          </a:extLst>
        </xdr:cNvPr>
        <xdr:cNvSpPr/>
      </xdr:nvSpPr>
      <xdr:spPr>
        <a:xfrm>
          <a:off x="10426700" y="1079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84483</xdr:rowOff>
    </xdr:from>
    <xdr:ext cx="534377" cy="259045"/>
    <xdr:sp macro="" textlink="">
      <xdr:nvSpPr>
        <xdr:cNvPr id="243" name="【橋りょう・トンネル】&#10;一人当たり有形固定資産（償却資産）額該当値テキスト">
          <a:extLst>
            <a:ext uri="{FF2B5EF4-FFF2-40B4-BE49-F238E27FC236}">
              <a16:creationId xmlns:a16="http://schemas.microsoft.com/office/drawing/2014/main" id="{5E222373-35FF-4D0B-AEEF-917BE0181E7D}"/>
            </a:ext>
          </a:extLst>
        </xdr:cNvPr>
        <xdr:cNvSpPr txBox="1"/>
      </xdr:nvSpPr>
      <xdr:spPr>
        <a:xfrm>
          <a:off x="10515600" y="1071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1636</xdr:rowOff>
    </xdr:from>
    <xdr:to>
      <xdr:col>50</xdr:col>
      <xdr:colOff>165100</xdr:colOff>
      <xdr:row>63</xdr:row>
      <xdr:rowOff>103236</xdr:rowOff>
    </xdr:to>
    <xdr:sp macro="" textlink="">
      <xdr:nvSpPr>
        <xdr:cNvPr id="244" name="楕円 243">
          <a:extLst>
            <a:ext uri="{FF2B5EF4-FFF2-40B4-BE49-F238E27FC236}">
              <a16:creationId xmlns:a16="http://schemas.microsoft.com/office/drawing/2014/main" id="{04FC82AA-E52D-49BB-BFEE-6B935F202200}"/>
            </a:ext>
          </a:extLst>
        </xdr:cNvPr>
        <xdr:cNvSpPr/>
      </xdr:nvSpPr>
      <xdr:spPr>
        <a:xfrm>
          <a:off x="9588500" y="1080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48906</xdr:rowOff>
    </xdr:from>
    <xdr:to>
      <xdr:col>55</xdr:col>
      <xdr:colOff>0</xdr:colOff>
      <xdr:row>63</xdr:row>
      <xdr:rowOff>52436</xdr:rowOff>
    </xdr:to>
    <xdr:cxnSp macro="">
      <xdr:nvCxnSpPr>
        <xdr:cNvPr id="245" name="直線コネクタ 244">
          <a:extLst>
            <a:ext uri="{FF2B5EF4-FFF2-40B4-BE49-F238E27FC236}">
              <a16:creationId xmlns:a16="http://schemas.microsoft.com/office/drawing/2014/main" id="{2B5A1194-201B-4EF4-BE3E-8BBFB8ECD5E6}"/>
            </a:ext>
          </a:extLst>
        </xdr:cNvPr>
        <xdr:cNvCxnSpPr/>
      </xdr:nvCxnSpPr>
      <xdr:spPr>
        <a:xfrm flipV="1">
          <a:off x="9639300" y="10850256"/>
          <a:ext cx="838200" cy="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4387</xdr:rowOff>
    </xdr:from>
    <xdr:to>
      <xdr:col>46</xdr:col>
      <xdr:colOff>38100</xdr:colOff>
      <xdr:row>63</xdr:row>
      <xdr:rowOff>105987</xdr:rowOff>
    </xdr:to>
    <xdr:sp macro="" textlink="">
      <xdr:nvSpPr>
        <xdr:cNvPr id="246" name="楕円 245">
          <a:extLst>
            <a:ext uri="{FF2B5EF4-FFF2-40B4-BE49-F238E27FC236}">
              <a16:creationId xmlns:a16="http://schemas.microsoft.com/office/drawing/2014/main" id="{8D5ED8D7-B0F7-4514-8BF8-D68D389D2214}"/>
            </a:ext>
          </a:extLst>
        </xdr:cNvPr>
        <xdr:cNvSpPr/>
      </xdr:nvSpPr>
      <xdr:spPr>
        <a:xfrm>
          <a:off x="8699500" y="1080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52436</xdr:rowOff>
    </xdr:from>
    <xdr:to>
      <xdr:col>50</xdr:col>
      <xdr:colOff>114300</xdr:colOff>
      <xdr:row>63</xdr:row>
      <xdr:rowOff>55187</xdr:rowOff>
    </xdr:to>
    <xdr:cxnSp macro="">
      <xdr:nvCxnSpPr>
        <xdr:cNvPr id="247" name="直線コネクタ 246">
          <a:extLst>
            <a:ext uri="{FF2B5EF4-FFF2-40B4-BE49-F238E27FC236}">
              <a16:creationId xmlns:a16="http://schemas.microsoft.com/office/drawing/2014/main" id="{8156787F-E77E-42C7-BC70-556CF066806C}"/>
            </a:ext>
          </a:extLst>
        </xdr:cNvPr>
        <xdr:cNvCxnSpPr/>
      </xdr:nvCxnSpPr>
      <xdr:spPr>
        <a:xfrm flipV="1">
          <a:off x="8750300" y="10853786"/>
          <a:ext cx="889000" cy="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5936</xdr:rowOff>
    </xdr:from>
    <xdr:to>
      <xdr:col>41</xdr:col>
      <xdr:colOff>101600</xdr:colOff>
      <xdr:row>63</xdr:row>
      <xdr:rowOff>107536</xdr:rowOff>
    </xdr:to>
    <xdr:sp macro="" textlink="">
      <xdr:nvSpPr>
        <xdr:cNvPr id="248" name="楕円 247">
          <a:extLst>
            <a:ext uri="{FF2B5EF4-FFF2-40B4-BE49-F238E27FC236}">
              <a16:creationId xmlns:a16="http://schemas.microsoft.com/office/drawing/2014/main" id="{297C5D9D-346F-4FCB-8B22-BE88FC6D7DA8}"/>
            </a:ext>
          </a:extLst>
        </xdr:cNvPr>
        <xdr:cNvSpPr/>
      </xdr:nvSpPr>
      <xdr:spPr>
        <a:xfrm>
          <a:off x="7810500" y="1080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55187</xdr:rowOff>
    </xdr:from>
    <xdr:to>
      <xdr:col>45</xdr:col>
      <xdr:colOff>177800</xdr:colOff>
      <xdr:row>63</xdr:row>
      <xdr:rowOff>56736</xdr:rowOff>
    </xdr:to>
    <xdr:cxnSp macro="">
      <xdr:nvCxnSpPr>
        <xdr:cNvPr id="249" name="直線コネクタ 248">
          <a:extLst>
            <a:ext uri="{FF2B5EF4-FFF2-40B4-BE49-F238E27FC236}">
              <a16:creationId xmlns:a16="http://schemas.microsoft.com/office/drawing/2014/main" id="{6FF52DB6-0DD9-4710-8782-03E98A6F6BFC}"/>
            </a:ext>
          </a:extLst>
        </xdr:cNvPr>
        <xdr:cNvCxnSpPr/>
      </xdr:nvCxnSpPr>
      <xdr:spPr>
        <a:xfrm flipV="1">
          <a:off x="7861300" y="10856537"/>
          <a:ext cx="889000" cy="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9144</xdr:rowOff>
    </xdr:from>
    <xdr:to>
      <xdr:col>36</xdr:col>
      <xdr:colOff>165100</xdr:colOff>
      <xdr:row>63</xdr:row>
      <xdr:rowOff>110744</xdr:rowOff>
    </xdr:to>
    <xdr:sp macro="" textlink="">
      <xdr:nvSpPr>
        <xdr:cNvPr id="250" name="楕円 249">
          <a:extLst>
            <a:ext uri="{FF2B5EF4-FFF2-40B4-BE49-F238E27FC236}">
              <a16:creationId xmlns:a16="http://schemas.microsoft.com/office/drawing/2014/main" id="{399473A5-2DEE-4C9A-B6A1-C05265219289}"/>
            </a:ext>
          </a:extLst>
        </xdr:cNvPr>
        <xdr:cNvSpPr/>
      </xdr:nvSpPr>
      <xdr:spPr>
        <a:xfrm>
          <a:off x="6921500" y="1081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56736</xdr:rowOff>
    </xdr:from>
    <xdr:to>
      <xdr:col>41</xdr:col>
      <xdr:colOff>50800</xdr:colOff>
      <xdr:row>63</xdr:row>
      <xdr:rowOff>59944</xdr:rowOff>
    </xdr:to>
    <xdr:cxnSp macro="">
      <xdr:nvCxnSpPr>
        <xdr:cNvPr id="251" name="直線コネクタ 250">
          <a:extLst>
            <a:ext uri="{FF2B5EF4-FFF2-40B4-BE49-F238E27FC236}">
              <a16:creationId xmlns:a16="http://schemas.microsoft.com/office/drawing/2014/main" id="{953EF0AA-F5F6-4D02-9C48-17D2F3B1DA76}"/>
            </a:ext>
          </a:extLst>
        </xdr:cNvPr>
        <xdr:cNvCxnSpPr/>
      </xdr:nvCxnSpPr>
      <xdr:spPr>
        <a:xfrm flipV="1">
          <a:off x="6972300" y="10858086"/>
          <a:ext cx="889000" cy="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17044</xdr:rowOff>
    </xdr:from>
    <xdr:ext cx="599010" cy="259045"/>
    <xdr:sp macro="" textlink="">
      <xdr:nvSpPr>
        <xdr:cNvPr id="252" name="n_1aveValue【橋りょう・トンネル】&#10;一人当たり有形固定資産（償却資産）額">
          <a:extLst>
            <a:ext uri="{FF2B5EF4-FFF2-40B4-BE49-F238E27FC236}">
              <a16:creationId xmlns:a16="http://schemas.microsoft.com/office/drawing/2014/main" id="{1DD138D8-A5CA-43FB-B1C4-82141D0209C9}"/>
            </a:ext>
          </a:extLst>
        </xdr:cNvPr>
        <xdr:cNvSpPr txBox="1"/>
      </xdr:nvSpPr>
      <xdr:spPr>
        <a:xfrm>
          <a:off x="9327095" y="10304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158337</xdr:rowOff>
    </xdr:from>
    <xdr:ext cx="599010" cy="259045"/>
    <xdr:sp macro="" textlink="">
      <xdr:nvSpPr>
        <xdr:cNvPr id="253" name="n_2aveValue【橋りょう・トンネル】&#10;一人当たり有形固定資産（償却資産）額">
          <a:extLst>
            <a:ext uri="{FF2B5EF4-FFF2-40B4-BE49-F238E27FC236}">
              <a16:creationId xmlns:a16="http://schemas.microsoft.com/office/drawing/2014/main" id="{782A8580-3141-4C25-98D1-E639E36B3A03}"/>
            </a:ext>
          </a:extLst>
        </xdr:cNvPr>
        <xdr:cNvSpPr txBox="1"/>
      </xdr:nvSpPr>
      <xdr:spPr>
        <a:xfrm>
          <a:off x="8450795" y="1027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146942</xdr:rowOff>
    </xdr:from>
    <xdr:ext cx="599010" cy="259045"/>
    <xdr:sp macro="" textlink="">
      <xdr:nvSpPr>
        <xdr:cNvPr id="254" name="n_3aveValue【橋りょう・トンネル】&#10;一人当たり有形固定資産（償却資産）額">
          <a:extLst>
            <a:ext uri="{FF2B5EF4-FFF2-40B4-BE49-F238E27FC236}">
              <a16:creationId xmlns:a16="http://schemas.microsoft.com/office/drawing/2014/main" id="{BD0540CC-5B28-4256-AAC2-B84DAF10C756}"/>
            </a:ext>
          </a:extLst>
        </xdr:cNvPr>
        <xdr:cNvSpPr txBox="1"/>
      </xdr:nvSpPr>
      <xdr:spPr>
        <a:xfrm>
          <a:off x="7561795" y="1026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156568</xdr:rowOff>
    </xdr:from>
    <xdr:ext cx="599010" cy="259045"/>
    <xdr:sp macro="" textlink="">
      <xdr:nvSpPr>
        <xdr:cNvPr id="255" name="n_4aveValue【橋りょう・トンネル】&#10;一人当たり有形固定資産（償却資産）額">
          <a:extLst>
            <a:ext uri="{FF2B5EF4-FFF2-40B4-BE49-F238E27FC236}">
              <a16:creationId xmlns:a16="http://schemas.microsoft.com/office/drawing/2014/main" id="{23E73BAC-605F-4537-84F5-A92BEFAD1C63}"/>
            </a:ext>
          </a:extLst>
        </xdr:cNvPr>
        <xdr:cNvSpPr txBox="1"/>
      </xdr:nvSpPr>
      <xdr:spPr>
        <a:xfrm>
          <a:off x="6672795" y="1027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94363</xdr:rowOff>
    </xdr:from>
    <xdr:ext cx="534377" cy="259045"/>
    <xdr:sp macro="" textlink="">
      <xdr:nvSpPr>
        <xdr:cNvPr id="256" name="n_1mainValue【橋りょう・トンネル】&#10;一人当たり有形固定資産（償却資産）額">
          <a:extLst>
            <a:ext uri="{FF2B5EF4-FFF2-40B4-BE49-F238E27FC236}">
              <a16:creationId xmlns:a16="http://schemas.microsoft.com/office/drawing/2014/main" id="{81FA3A1B-AFD7-4A80-B751-14E5665C94FE}"/>
            </a:ext>
          </a:extLst>
        </xdr:cNvPr>
        <xdr:cNvSpPr txBox="1"/>
      </xdr:nvSpPr>
      <xdr:spPr>
        <a:xfrm>
          <a:off x="9359411" y="1089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97114</xdr:rowOff>
    </xdr:from>
    <xdr:ext cx="534377" cy="259045"/>
    <xdr:sp macro="" textlink="">
      <xdr:nvSpPr>
        <xdr:cNvPr id="257" name="n_2mainValue【橋りょう・トンネル】&#10;一人当たり有形固定資産（償却資産）額">
          <a:extLst>
            <a:ext uri="{FF2B5EF4-FFF2-40B4-BE49-F238E27FC236}">
              <a16:creationId xmlns:a16="http://schemas.microsoft.com/office/drawing/2014/main" id="{806EE76D-27E5-4E0E-8C29-5A719B531357}"/>
            </a:ext>
          </a:extLst>
        </xdr:cNvPr>
        <xdr:cNvSpPr txBox="1"/>
      </xdr:nvSpPr>
      <xdr:spPr>
        <a:xfrm>
          <a:off x="8483111" y="1089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98663</xdr:rowOff>
    </xdr:from>
    <xdr:ext cx="534377" cy="259045"/>
    <xdr:sp macro="" textlink="">
      <xdr:nvSpPr>
        <xdr:cNvPr id="258" name="n_3mainValue【橋りょう・トンネル】&#10;一人当たり有形固定資産（償却資産）額">
          <a:extLst>
            <a:ext uri="{FF2B5EF4-FFF2-40B4-BE49-F238E27FC236}">
              <a16:creationId xmlns:a16="http://schemas.microsoft.com/office/drawing/2014/main" id="{E3CB6DAC-A44D-4BC3-84B9-1B46912C68E3}"/>
            </a:ext>
          </a:extLst>
        </xdr:cNvPr>
        <xdr:cNvSpPr txBox="1"/>
      </xdr:nvSpPr>
      <xdr:spPr>
        <a:xfrm>
          <a:off x="7594111" y="1090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101871</xdr:rowOff>
    </xdr:from>
    <xdr:ext cx="534377" cy="259045"/>
    <xdr:sp macro="" textlink="">
      <xdr:nvSpPr>
        <xdr:cNvPr id="259" name="n_4mainValue【橋りょう・トンネル】&#10;一人当たり有形固定資産（償却資産）額">
          <a:extLst>
            <a:ext uri="{FF2B5EF4-FFF2-40B4-BE49-F238E27FC236}">
              <a16:creationId xmlns:a16="http://schemas.microsoft.com/office/drawing/2014/main" id="{D7E0E625-0A8E-452B-B831-3F9EB6AB6FD8}"/>
            </a:ext>
          </a:extLst>
        </xdr:cNvPr>
        <xdr:cNvSpPr txBox="1"/>
      </xdr:nvSpPr>
      <xdr:spPr>
        <a:xfrm>
          <a:off x="6705111" y="1090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9AFD7B5C-D7D0-4AEB-AD5A-2A32DFE3755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09C4FA48-02E8-45E8-B086-6048F3D743F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99E8D020-0510-440F-B610-03F1C8309A4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560AB245-A6E0-4C73-92AE-A3ADF075866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2DF22F0F-26BC-480B-9A06-078595D4D24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C3F9939E-85EA-4B3F-A9F1-D10E01F83D7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DFDAAA40-E965-4A3E-9AA5-6FEE21CCDC9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216EBE36-74A4-4C86-B68C-ACA0EDF5391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15531713-1217-4B83-BF6E-48A4A8EE968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C19A2842-2A2D-4328-84D9-DE89BA88762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id="{57499D58-6744-4861-9E92-0A7BB0ACE42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a:extLst>
            <a:ext uri="{FF2B5EF4-FFF2-40B4-BE49-F238E27FC236}">
              <a16:creationId xmlns:a16="http://schemas.microsoft.com/office/drawing/2014/main" id="{50F516B4-DD2F-43AE-A677-DB08C2CA3F59}"/>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2" name="テキスト ボックス 271">
          <a:extLst>
            <a:ext uri="{FF2B5EF4-FFF2-40B4-BE49-F238E27FC236}">
              <a16:creationId xmlns:a16="http://schemas.microsoft.com/office/drawing/2014/main" id="{66AB6CC5-3EFD-45D5-A43E-0E9395B07538}"/>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a:extLst>
            <a:ext uri="{FF2B5EF4-FFF2-40B4-BE49-F238E27FC236}">
              <a16:creationId xmlns:a16="http://schemas.microsoft.com/office/drawing/2014/main" id="{84DC406D-1EE0-44F6-98A6-810173F0D3A1}"/>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4" name="テキスト ボックス 273">
          <a:extLst>
            <a:ext uri="{FF2B5EF4-FFF2-40B4-BE49-F238E27FC236}">
              <a16:creationId xmlns:a16="http://schemas.microsoft.com/office/drawing/2014/main" id="{234EC3CA-26E4-4126-A057-9F08145A036A}"/>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a:extLst>
            <a:ext uri="{FF2B5EF4-FFF2-40B4-BE49-F238E27FC236}">
              <a16:creationId xmlns:a16="http://schemas.microsoft.com/office/drawing/2014/main" id="{76D39AF2-1399-4C99-8E22-C4BACD409B1B}"/>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6" name="テキスト ボックス 275">
          <a:extLst>
            <a:ext uri="{FF2B5EF4-FFF2-40B4-BE49-F238E27FC236}">
              <a16:creationId xmlns:a16="http://schemas.microsoft.com/office/drawing/2014/main" id="{134E6339-22DE-4F93-A35C-2EB5B51B8843}"/>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a:extLst>
            <a:ext uri="{FF2B5EF4-FFF2-40B4-BE49-F238E27FC236}">
              <a16:creationId xmlns:a16="http://schemas.microsoft.com/office/drawing/2014/main" id="{D25B589C-F7BE-4BC1-BCF2-DC759433260B}"/>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8" name="テキスト ボックス 277">
          <a:extLst>
            <a:ext uri="{FF2B5EF4-FFF2-40B4-BE49-F238E27FC236}">
              <a16:creationId xmlns:a16="http://schemas.microsoft.com/office/drawing/2014/main" id="{2ED3C819-F85C-4C52-AD74-1B7EF16C1594}"/>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a:extLst>
            <a:ext uri="{FF2B5EF4-FFF2-40B4-BE49-F238E27FC236}">
              <a16:creationId xmlns:a16="http://schemas.microsoft.com/office/drawing/2014/main" id="{13CE4DC2-75E0-43BE-A872-8943DCA91C5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a:extLst>
            <a:ext uri="{FF2B5EF4-FFF2-40B4-BE49-F238E27FC236}">
              <a16:creationId xmlns:a16="http://schemas.microsoft.com/office/drawing/2014/main" id="{C6B91740-7FD4-451A-A78C-DD5DA70EBEA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公営住宅】&#10;有形固定資産減価償却率グラフ枠">
          <a:extLst>
            <a:ext uri="{FF2B5EF4-FFF2-40B4-BE49-F238E27FC236}">
              <a16:creationId xmlns:a16="http://schemas.microsoft.com/office/drawing/2014/main" id="{4C913043-D16A-46E7-BF44-C06BB7BB823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111252</xdr:rowOff>
    </xdr:from>
    <xdr:to>
      <xdr:col>24</xdr:col>
      <xdr:colOff>62865</xdr:colOff>
      <xdr:row>86</xdr:row>
      <xdr:rowOff>31242</xdr:rowOff>
    </xdr:to>
    <xdr:cxnSp macro="">
      <xdr:nvCxnSpPr>
        <xdr:cNvPr id="282" name="直線コネクタ 281">
          <a:extLst>
            <a:ext uri="{FF2B5EF4-FFF2-40B4-BE49-F238E27FC236}">
              <a16:creationId xmlns:a16="http://schemas.microsoft.com/office/drawing/2014/main" id="{C23B73B3-9C55-4200-888C-293B4B6CC482}"/>
            </a:ext>
          </a:extLst>
        </xdr:cNvPr>
        <xdr:cNvCxnSpPr/>
      </xdr:nvCxnSpPr>
      <xdr:spPr>
        <a:xfrm flipV="1">
          <a:off x="4634865" y="13312902"/>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35069</xdr:rowOff>
    </xdr:from>
    <xdr:ext cx="405111" cy="259045"/>
    <xdr:sp macro="" textlink="">
      <xdr:nvSpPr>
        <xdr:cNvPr id="283" name="【公営住宅】&#10;有形固定資産減価償却率最小値テキスト">
          <a:extLst>
            <a:ext uri="{FF2B5EF4-FFF2-40B4-BE49-F238E27FC236}">
              <a16:creationId xmlns:a16="http://schemas.microsoft.com/office/drawing/2014/main" id="{90686F32-3FCE-41EE-A025-1D21A716824B}"/>
            </a:ext>
          </a:extLst>
        </xdr:cNvPr>
        <xdr:cNvSpPr txBox="1"/>
      </xdr:nvSpPr>
      <xdr:spPr>
        <a:xfrm>
          <a:off x="4673600" y="1477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31242</xdr:rowOff>
    </xdr:from>
    <xdr:to>
      <xdr:col>24</xdr:col>
      <xdr:colOff>152400</xdr:colOff>
      <xdr:row>86</xdr:row>
      <xdr:rowOff>31242</xdr:rowOff>
    </xdr:to>
    <xdr:cxnSp macro="">
      <xdr:nvCxnSpPr>
        <xdr:cNvPr id="284" name="直線コネクタ 283">
          <a:extLst>
            <a:ext uri="{FF2B5EF4-FFF2-40B4-BE49-F238E27FC236}">
              <a16:creationId xmlns:a16="http://schemas.microsoft.com/office/drawing/2014/main" id="{37B79E4B-B08B-406A-B18C-43BAEF75C2D5}"/>
            </a:ext>
          </a:extLst>
        </xdr:cNvPr>
        <xdr:cNvCxnSpPr/>
      </xdr:nvCxnSpPr>
      <xdr:spPr>
        <a:xfrm>
          <a:off x="4546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57929</xdr:rowOff>
    </xdr:from>
    <xdr:ext cx="405111" cy="259045"/>
    <xdr:sp macro="" textlink="">
      <xdr:nvSpPr>
        <xdr:cNvPr id="285" name="【公営住宅】&#10;有形固定資産減価償却率最大値テキスト">
          <a:extLst>
            <a:ext uri="{FF2B5EF4-FFF2-40B4-BE49-F238E27FC236}">
              <a16:creationId xmlns:a16="http://schemas.microsoft.com/office/drawing/2014/main" id="{ADD9CEBB-6AF0-45C9-8CCB-2D6142995122}"/>
            </a:ext>
          </a:extLst>
        </xdr:cNvPr>
        <xdr:cNvSpPr txBox="1"/>
      </xdr:nvSpPr>
      <xdr:spPr>
        <a:xfrm>
          <a:off x="4673600" y="13088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111252</xdr:rowOff>
    </xdr:from>
    <xdr:to>
      <xdr:col>24</xdr:col>
      <xdr:colOff>152400</xdr:colOff>
      <xdr:row>77</xdr:row>
      <xdr:rowOff>111252</xdr:rowOff>
    </xdr:to>
    <xdr:cxnSp macro="">
      <xdr:nvCxnSpPr>
        <xdr:cNvPr id="286" name="直線コネクタ 285">
          <a:extLst>
            <a:ext uri="{FF2B5EF4-FFF2-40B4-BE49-F238E27FC236}">
              <a16:creationId xmlns:a16="http://schemas.microsoft.com/office/drawing/2014/main" id="{B8649364-390E-4F83-8598-887FBA9636EF}"/>
            </a:ext>
          </a:extLst>
        </xdr:cNvPr>
        <xdr:cNvCxnSpPr/>
      </xdr:nvCxnSpPr>
      <xdr:spPr>
        <a:xfrm>
          <a:off x="4546600" y="1331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10177</xdr:rowOff>
    </xdr:from>
    <xdr:ext cx="405111" cy="259045"/>
    <xdr:sp macro="" textlink="">
      <xdr:nvSpPr>
        <xdr:cNvPr id="287" name="【公営住宅】&#10;有形固定資産減価償却率平均値テキスト">
          <a:extLst>
            <a:ext uri="{FF2B5EF4-FFF2-40B4-BE49-F238E27FC236}">
              <a16:creationId xmlns:a16="http://schemas.microsoft.com/office/drawing/2014/main" id="{B971F9F9-85D8-4F95-9AF9-81E4D308C767}"/>
            </a:ext>
          </a:extLst>
        </xdr:cNvPr>
        <xdr:cNvSpPr txBox="1"/>
      </xdr:nvSpPr>
      <xdr:spPr>
        <a:xfrm>
          <a:off x="4673600" y="1389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158750</xdr:rowOff>
    </xdr:from>
    <xdr:to>
      <xdr:col>24</xdr:col>
      <xdr:colOff>114300</xdr:colOff>
      <xdr:row>82</xdr:row>
      <xdr:rowOff>88900</xdr:rowOff>
    </xdr:to>
    <xdr:sp macro="" textlink="">
      <xdr:nvSpPr>
        <xdr:cNvPr id="288" name="フローチャート: 判断 287">
          <a:extLst>
            <a:ext uri="{FF2B5EF4-FFF2-40B4-BE49-F238E27FC236}">
              <a16:creationId xmlns:a16="http://schemas.microsoft.com/office/drawing/2014/main" id="{98FC13FF-9E2C-4CC5-91C3-0B02276BC545}"/>
            </a:ext>
          </a:extLst>
        </xdr:cNvPr>
        <xdr:cNvSpPr/>
      </xdr:nvSpPr>
      <xdr:spPr>
        <a:xfrm>
          <a:off x="4584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126746</xdr:rowOff>
    </xdr:from>
    <xdr:to>
      <xdr:col>20</xdr:col>
      <xdr:colOff>38100</xdr:colOff>
      <xdr:row>82</xdr:row>
      <xdr:rowOff>56896</xdr:rowOff>
    </xdr:to>
    <xdr:sp macro="" textlink="">
      <xdr:nvSpPr>
        <xdr:cNvPr id="289" name="フローチャート: 判断 288">
          <a:extLst>
            <a:ext uri="{FF2B5EF4-FFF2-40B4-BE49-F238E27FC236}">
              <a16:creationId xmlns:a16="http://schemas.microsoft.com/office/drawing/2014/main" id="{3A8ABCB9-76AD-4C7B-AD5F-8A444C5A5F52}"/>
            </a:ext>
          </a:extLst>
        </xdr:cNvPr>
        <xdr:cNvSpPr/>
      </xdr:nvSpPr>
      <xdr:spPr>
        <a:xfrm>
          <a:off x="3746500" y="140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85598</xdr:rowOff>
    </xdr:from>
    <xdr:to>
      <xdr:col>15</xdr:col>
      <xdr:colOff>101600</xdr:colOff>
      <xdr:row>82</xdr:row>
      <xdr:rowOff>15748</xdr:rowOff>
    </xdr:to>
    <xdr:sp macro="" textlink="">
      <xdr:nvSpPr>
        <xdr:cNvPr id="290" name="フローチャート: 判断 289">
          <a:extLst>
            <a:ext uri="{FF2B5EF4-FFF2-40B4-BE49-F238E27FC236}">
              <a16:creationId xmlns:a16="http://schemas.microsoft.com/office/drawing/2014/main" id="{23D789F4-0722-4B61-BC70-241E3A75FEE6}"/>
            </a:ext>
          </a:extLst>
        </xdr:cNvPr>
        <xdr:cNvSpPr/>
      </xdr:nvSpPr>
      <xdr:spPr>
        <a:xfrm>
          <a:off x="2857500" y="1397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97028</xdr:rowOff>
    </xdr:from>
    <xdr:to>
      <xdr:col>10</xdr:col>
      <xdr:colOff>165100</xdr:colOff>
      <xdr:row>82</xdr:row>
      <xdr:rowOff>27178</xdr:rowOff>
    </xdr:to>
    <xdr:sp macro="" textlink="">
      <xdr:nvSpPr>
        <xdr:cNvPr id="291" name="フローチャート: 判断 290">
          <a:extLst>
            <a:ext uri="{FF2B5EF4-FFF2-40B4-BE49-F238E27FC236}">
              <a16:creationId xmlns:a16="http://schemas.microsoft.com/office/drawing/2014/main" id="{2462EE30-91DE-46A8-9239-E70011CE2E55}"/>
            </a:ext>
          </a:extLst>
        </xdr:cNvPr>
        <xdr:cNvSpPr/>
      </xdr:nvSpPr>
      <xdr:spPr>
        <a:xfrm>
          <a:off x="1968500" y="1398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90170</xdr:rowOff>
    </xdr:from>
    <xdr:to>
      <xdr:col>6</xdr:col>
      <xdr:colOff>38100</xdr:colOff>
      <xdr:row>82</xdr:row>
      <xdr:rowOff>20320</xdr:rowOff>
    </xdr:to>
    <xdr:sp macro="" textlink="">
      <xdr:nvSpPr>
        <xdr:cNvPr id="292" name="フローチャート: 判断 291">
          <a:extLst>
            <a:ext uri="{FF2B5EF4-FFF2-40B4-BE49-F238E27FC236}">
              <a16:creationId xmlns:a16="http://schemas.microsoft.com/office/drawing/2014/main" id="{1F08203E-82C8-487C-890F-A6A0C60545AF}"/>
            </a:ext>
          </a:extLst>
        </xdr:cNvPr>
        <xdr:cNvSpPr/>
      </xdr:nvSpPr>
      <xdr:spPr>
        <a:xfrm>
          <a:off x="1079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75D08F7E-3C67-4206-B863-25E12C72A9A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FC20F114-7B27-4542-941E-8DA5587227E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D800A689-3E03-469F-88D2-6A1A7889896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3286F2CC-BFC8-4891-B304-2E5EE1E50E8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394F3B75-7243-474C-9271-0E5BBC1D583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26163</xdr:rowOff>
    </xdr:from>
    <xdr:to>
      <xdr:col>24</xdr:col>
      <xdr:colOff>114300</xdr:colOff>
      <xdr:row>82</xdr:row>
      <xdr:rowOff>127763</xdr:rowOff>
    </xdr:to>
    <xdr:sp macro="" textlink="">
      <xdr:nvSpPr>
        <xdr:cNvPr id="298" name="楕円 297">
          <a:extLst>
            <a:ext uri="{FF2B5EF4-FFF2-40B4-BE49-F238E27FC236}">
              <a16:creationId xmlns:a16="http://schemas.microsoft.com/office/drawing/2014/main" id="{7D54F0EE-E744-4052-B029-4CB82825F6D3}"/>
            </a:ext>
          </a:extLst>
        </xdr:cNvPr>
        <xdr:cNvSpPr/>
      </xdr:nvSpPr>
      <xdr:spPr>
        <a:xfrm>
          <a:off x="4584700" y="1408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4590</xdr:rowOff>
    </xdr:from>
    <xdr:ext cx="405111" cy="259045"/>
    <xdr:sp macro="" textlink="">
      <xdr:nvSpPr>
        <xdr:cNvPr id="299" name="【公営住宅】&#10;有形固定資産減価償却率該当値テキスト">
          <a:extLst>
            <a:ext uri="{FF2B5EF4-FFF2-40B4-BE49-F238E27FC236}">
              <a16:creationId xmlns:a16="http://schemas.microsoft.com/office/drawing/2014/main" id="{DA11AC15-AC4C-4D17-BCC4-946A5F7EEEDF}"/>
            </a:ext>
          </a:extLst>
        </xdr:cNvPr>
        <xdr:cNvSpPr txBox="1"/>
      </xdr:nvSpPr>
      <xdr:spPr>
        <a:xfrm>
          <a:off x="4673600" y="1406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14732</xdr:rowOff>
    </xdr:from>
    <xdr:to>
      <xdr:col>20</xdr:col>
      <xdr:colOff>38100</xdr:colOff>
      <xdr:row>82</xdr:row>
      <xdr:rowOff>116332</xdr:rowOff>
    </xdr:to>
    <xdr:sp macro="" textlink="">
      <xdr:nvSpPr>
        <xdr:cNvPr id="300" name="楕円 299">
          <a:extLst>
            <a:ext uri="{FF2B5EF4-FFF2-40B4-BE49-F238E27FC236}">
              <a16:creationId xmlns:a16="http://schemas.microsoft.com/office/drawing/2014/main" id="{6D380B73-7635-4F2A-8715-74977F2EBB69}"/>
            </a:ext>
          </a:extLst>
        </xdr:cNvPr>
        <xdr:cNvSpPr/>
      </xdr:nvSpPr>
      <xdr:spPr>
        <a:xfrm>
          <a:off x="3746500" y="1407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65532</xdr:rowOff>
    </xdr:from>
    <xdr:to>
      <xdr:col>24</xdr:col>
      <xdr:colOff>63500</xdr:colOff>
      <xdr:row>82</xdr:row>
      <xdr:rowOff>76963</xdr:rowOff>
    </xdr:to>
    <xdr:cxnSp macro="">
      <xdr:nvCxnSpPr>
        <xdr:cNvPr id="301" name="直線コネクタ 300">
          <a:extLst>
            <a:ext uri="{FF2B5EF4-FFF2-40B4-BE49-F238E27FC236}">
              <a16:creationId xmlns:a16="http://schemas.microsoft.com/office/drawing/2014/main" id="{8BCDB3C0-C77C-410D-8360-E50735F7A7B1}"/>
            </a:ext>
          </a:extLst>
        </xdr:cNvPr>
        <xdr:cNvCxnSpPr/>
      </xdr:nvCxnSpPr>
      <xdr:spPr>
        <a:xfrm>
          <a:off x="3797300" y="14124432"/>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167894</xdr:rowOff>
    </xdr:from>
    <xdr:to>
      <xdr:col>15</xdr:col>
      <xdr:colOff>101600</xdr:colOff>
      <xdr:row>82</xdr:row>
      <xdr:rowOff>98044</xdr:rowOff>
    </xdr:to>
    <xdr:sp macro="" textlink="">
      <xdr:nvSpPr>
        <xdr:cNvPr id="302" name="楕円 301">
          <a:extLst>
            <a:ext uri="{FF2B5EF4-FFF2-40B4-BE49-F238E27FC236}">
              <a16:creationId xmlns:a16="http://schemas.microsoft.com/office/drawing/2014/main" id="{7C362763-A103-40B8-BE47-7BF1B5E60AC8}"/>
            </a:ext>
          </a:extLst>
        </xdr:cNvPr>
        <xdr:cNvSpPr/>
      </xdr:nvSpPr>
      <xdr:spPr>
        <a:xfrm>
          <a:off x="2857500" y="1405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47244</xdr:rowOff>
    </xdr:from>
    <xdr:to>
      <xdr:col>19</xdr:col>
      <xdr:colOff>177800</xdr:colOff>
      <xdr:row>82</xdr:row>
      <xdr:rowOff>65532</xdr:rowOff>
    </xdr:to>
    <xdr:cxnSp macro="">
      <xdr:nvCxnSpPr>
        <xdr:cNvPr id="303" name="直線コネクタ 302">
          <a:extLst>
            <a:ext uri="{FF2B5EF4-FFF2-40B4-BE49-F238E27FC236}">
              <a16:creationId xmlns:a16="http://schemas.microsoft.com/office/drawing/2014/main" id="{D4A4F413-27A7-4EF3-AE7A-8B0F44F8A8B0}"/>
            </a:ext>
          </a:extLst>
        </xdr:cNvPr>
        <xdr:cNvCxnSpPr/>
      </xdr:nvCxnSpPr>
      <xdr:spPr>
        <a:xfrm>
          <a:off x="2908300" y="141061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165608</xdr:rowOff>
    </xdr:from>
    <xdr:to>
      <xdr:col>10</xdr:col>
      <xdr:colOff>165100</xdr:colOff>
      <xdr:row>82</xdr:row>
      <xdr:rowOff>95758</xdr:rowOff>
    </xdr:to>
    <xdr:sp macro="" textlink="">
      <xdr:nvSpPr>
        <xdr:cNvPr id="304" name="楕円 303">
          <a:extLst>
            <a:ext uri="{FF2B5EF4-FFF2-40B4-BE49-F238E27FC236}">
              <a16:creationId xmlns:a16="http://schemas.microsoft.com/office/drawing/2014/main" id="{A3B3181C-FBCD-4A5A-B9D2-6D6FF3CF25A2}"/>
            </a:ext>
          </a:extLst>
        </xdr:cNvPr>
        <xdr:cNvSpPr/>
      </xdr:nvSpPr>
      <xdr:spPr>
        <a:xfrm>
          <a:off x="1968500" y="1405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44958</xdr:rowOff>
    </xdr:from>
    <xdr:to>
      <xdr:col>15</xdr:col>
      <xdr:colOff>50800</xdr:colOff>
      <xdr:row>82</xdr:row>
      <xdr:rowOff>47244</xdr:rowOff>
    </xdr:to>
    <xdr:cxnSp macro="">
      <xdr:nvCxnSpPr>
        <xdr:cNvPr id="305" name="直線コネクタ 304">
          <a:extLst>
            <a:ext uri="{FF2B5EF4-FFF2-40B4-BE49-F238E27FC236}">
              <a16:creationId xmlns:a16="http://schemas.microsoft.com/office/drawing/2014/main" id="{544E5DD2-0D04-477A-86CC-5EFB0A215790}"/>
            </a:ext>
          </a:extLst>
        </xdr:cNvPr>
        <xdr:cNvCxnSpPr/>
      </xdr:nvCxnSpPr>
      <xdr:spPr>
        <a:xfrm>
          <a:off x="2019300" y="1410385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161037</xdr:rowOff>
    </xdr:from>
    <xdr:to>
      <xdr:col>6</xdr:col>
      <xdr:colOff>38100</xdr:colOff>
      <xdr:row>82</xdr:row>
      <xdr:rowOff>91187</xdr:rowOff>
    </xdr:to>
    <xdr:sp macro="" textlink="">
      <xdr:nvSpPr>
        <xdr:cNvPr id="306" name="楕円 305">
          <a:extLst>
            <a:ext uri="{FF2B5EF4-FFF2-40B4-BE49-F238E27FC236}">
              <a16:creationId xmlns:a16="http://schemas.microsoft.com/office/drawing/2014/main" id="{DCC333F6-7D37-4E0E-878A-F85552F5FD3B}"/>
            </a:ext>
          </a:extLst>
        </xdr:cNvPr>
        <xdr:cNvSpPr/>
      </xdr:nvSpPr>
      <xdr:spPr>
        <a:xfrm>
          <a:off x="1079500" y="1404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40387</xdr:rowOff>
    </xdr:from>
    <xdr:to>
      <xdr:col>10</xdr:col>
      <xdr:colOff>114300</xdr:colOff>
      <xdr:row>82</xdr:row>
      <xdr:rowOff>44958</xdr:rowOff>
    </xdr:to>
    <xdr:cxnSp macro="">
      <xdr:nvCxnSpPr>
        <xdr:cNvPr id="307" name="直線コネクタ 306">
          <a:extLst>
            <a:ext uri="{FF2B5EF4-FFF2-40B4-BE49-F238E27FC236}">
              <a16:creationId xmlns:a16="http://schemas.microsoft.com/office/drawing/2014/main" id="{F73F0011-9775-433C-9BED-2B7EA2FFBE82}"/>
            </a:ext>
          </a:extLst>
        </xdr:cNvPr>
        <xdr:cNvCxnSpPr/>
      </xdr:nvCxnSpPr>
      <xdr:spPr>
        <a:xfrm>
          <a:off x="1130300" y="1409928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73423</xdr:rowOff>
    </xdr:from>
    <xdr:ext cx="405111" cy="259045"/>
    <xdr:sp macro="" textlink="">
      <xdr:nvSpPr>
        <xdr:cNvPr id="308" name="n_1aveValue【公営住宅】&#10;有形固定資産減価償却率">
          <a:extLst>
            <a:ext uri="{FF2B5EF4-FFF2-40B4-BE49-F238E27FC236}">
              <a16:creationId xmlns:a16="http://schemas.microsoft.com/office/drawing/2014/main" id="{022C74F8-8168-4CC6-93A8-01CC8DA20961}"/>
            </a:ext>
          </a:extLst>
        </xdr:cNvPr>
        <xdr:cNvSpPr txBox="1"/>
      </xdr:nvSpPr>
      <xdr:spPr>
        <a:xfrm>
          <a:off x="3582044" y="1378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32275</xdr:rowOff>
    </xdr:from>
    <xdr:ext cx="405111" cy="259045"/>
    <xdr:sp macro="" textlink="">
      <xdr:nvSpPr>
        <xdr:cNvPr id="309" name="n_2aveValue【公営住宅】&#10;有形固定資産減価償却率">
          <a:extLst>
            <a:ext uri="{FF2B5EF4-FFF2-40B4-BE49-F238E27FC236}">
              <a16:creationId xmlns:a16="http://schemas.microsoft.com/office/drawing/2014/main" id="{6559B1C5-1EED-4AA0-8154-1A48BE7EABB8}"/>
            </a:ext>
          </a:extLst>
        </xdr:cNvPr>
        <xdr:cNvSpPr txBox="1"/>
      </xdr:nvSpPr>
      <xdr:spPr>
        <a:xfrm>
          <a:off x="2705744" y="13748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43705</xdr:rowOff>
    </xdr:from>
    <xdr:ext cx="405111" cy="259045"/>
    <xdr:sp macro="" textlink="">
      <xdr:nvSpPr>
        <xdr:cNvPr id="310" name="n_3aveValue【公営住宅】&#10;有形固定資産減価償却率">
          <a:extLst>
            <a:ext uri="{FF2B5EF4-FFF2-40B4-BE49-F238E27FC236}">
              <a16:creationId xmlns:a16="http://schemas.microsoft.com/office/drawing/2014/main" id="{99E77210-EBB5-4666-BF5F-4D24E7CC5A6D}"/>
            </a:ext>
          </a:extLst>
        </xdr:cNvPr>
        <xdr:cNvSpPr txBox="1"/>
      </xdr:nvSpPr>
      <xdr:spPr>
        <a:xfrm>
          <a:off x="1816744" y="1375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36847</xdr:rowOff>
    </xdr:from>
    <xdr:ext cx="405111" cy="259045"/>
    <xdr:sp macro="" textlink="">
      <xdr:nvSpPr>
        <xdr:cNvPr id="311" name="n_4aveValue【公営住宅】&#10;有形固定資産減価償却率">
          <a:extLst>
            <a:ext uri="{FF2B5EF4-FFF2-40B4-BE49-F238E27FC236}">
              <a16:creationId xmlns:a16="http://schemas.microsoft.com/office/drawing/2014/main" id="{781F8DA6-0E43-4623-B46B-A4A6AD910076}"/>
            </a:ext>
          </a:extLst>
        </xdr:cNvPr>
        <xdr:cNvSpPr txBox="1"/>
      </xdr:nvSpPr>
      <xdr:spPr>
        <a:xfrm>
          <a:off x="927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107459</xdr:rowOff>
    </xdr:from>
    <xdr:ext cx="405111" cy="259045"/>
    <xdr:sp macro="" textlink="">
      <xdr:nvSpPr>
        <xdr:cNvPr id="312" name="n_1mainValue【公営住宅】&#10;有形固定資産減価償却率">
          <a:extLst>
            <a:ext uri="{FF2B5EF4-FFF2-40B4-BE49-F238E27FC236}">
              <a16:creationId xmlns:a16="http://schemas.microsoft.com/office/drawing/2014/main" id="{D68B8F6E-00AC-46C7-9EAD-30A0857D10D0}"/>
            </a:ext>
          </a:extLst>
        </xdr:cNvPr>
        <xdr:cNvSpPr txBox="1"/>
      </xdr:nvSpPr>
      <xdr:spPr>
        <a:xfrm>
          <a:off x="3582044" y="1416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89171</xdr:rowOff>
    </xdr:from>
    <xdr:ext cx="405111" cy="259045"/>
    <xdr:sp macro="" textlink="">
      <xdr:nvSpPr>
        <xdr:cNvPr id="313" name="n_2mainValue【公営住宅】&#10;有形固定資産減価償却率">
          <a:extLst>
            <a:ext uri="{FF2B5EF4-FFF2-40B4-BE49-F238E27FC236}">
              <a16:creationId xmlns:a16="http://schemas.microsoft.com/office/drawing/2014/main" id="{3A9C7BCE-5518-49C5-8EA3-126E629F21ED}"/>
            </a:ext>
          </a:extLst>
        </xdr:cNvPr>
        <xdr:cNvSpPr txBox="1"/>
      </xdr:nvSpPr>
      <xdr:spPr>
        <a:xfrm>
          <a:off x="2705744" y="14148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86885</xdr:rowOff>
    </xdr:from>
    <xdr:ext cx="405111" cy="259045"/>
    <xdr:sp macro="" textlink="">
      <xdr:nvSpPr>
        <xdr:cNvPr id="314" name="n_3mainValue【公営住宅】&#10;有形固定資産減価償却率">
          <a:extLst>
            <a:ext uri="{FF2B5EF4-FFF2-40B4-BE49-F238E27FC236}">
              <a16:creationId xmlns:a16="http://schemas.microsoft.com/office/drawing/2014/main" id="{F4783362-D005-4ED8-B2E4-52E5A951EBB1}"/>
            </a:ext>
          </a:extLst>
        </xdr:cNvPr>
        <xdr:cNvSpPr txBox="1"/>
      </xdr:nvSpPr>
      <xdr:spPr>
        <a:xfrm>
          <a:off x="1816744" y="1414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82314</xdr:rowOff>
    </xdr:from>
    <xdr:ext cx="405111" cy="259045"/>
    <xdr:sp macro="" textlink="">
      <xdr:nvSpPr>
        <xdr:cNvPr id="315" name="n_4mainValue【公営住宅】&#10;有形固定資産減価償却率">
          <a:extLst>
            <a:ext uri="{FF2B5EF4-FFF2-40B4-BE49-F238E27FC236}">
              <a16:creationId xmlns:a16="http://schemas.microsoft.com/office/drawing/2014/main" id="{E649DC82-4074-4BA8-BF02-AD0D88DE711F}"/>
            </a:ext>
          </a:extLst>
        </xdr:cNvPr>
        <xdr:cNvSpPr txBox="1"/>
      </xdr:nvSpPr>
      <xdr:spPr>
        <a:xfrm>
          <a:off x="927744" y="1414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a:extLst>
            <a:ext uri="{FF2B5EF4-FFF2-40B4-BE49-F238E27FC236}">
              <a16:creationId xmlns:a16="http://schemas.microsoft.com/office/drawing/2014/main" id="{7D683B7E-33D7-495A-B69A-1FD109D008E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a:extLst>
            <a:ext uri="{FF2B5EF4-FFF2-40B4-BE49-F238E27FC236}">
              <a16:creationId xmlns:a16="http://schemas.microsoft.com/office/drawing/2014/main" id="{895039A4-FFFA-467D-8216-078740EC543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a:extLst>
            <a:ext uri="{FF2B5EF4-FFF2-40B4-BE49-F238E27FC236}">
              <a16:creationId xmlns:a16="http://schemas.microsoft.com/office/drawing/2014/main" id="{4530DB60-0DBD-4651-AD86-2FBCED3D43A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a:extLst>
            <a:ext uri="{FF2B5EF4-FFF2-40B4-BE49-F238E27FC236}">
              <a16:creationId xmlns:a16="http://schemas.microsoft.com/office/drawing/2014/main" id="{B18FB53E-E434-49C2-9FE1-F1FAF9641BB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a:extLst>
            <a:ext uri="{FF2B5EF4-FFF2-40B4-BE49-F238E27FC236}">
              <a16:creationId xmlns:a16="http://schemas.microsoft.com/office/drawing/2014/main" id="{B936687E-CAC1-43A6-85E1-5B02D3F328C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a:extLst>
            <a:ext uri="{FF2B5EF4-FFF2-40B4-BE49-F238E27FC236}">
              <a16:creationId xmlns:a16="http://schemas.microsoft.com/office/drawing/2014/main" id="{382995F7-353E-469B-A407-2C15AEA42DD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a:extLst>
            <a:ext uri="{FF2B5EF4-FFF2-40B4-BE49-F238E27FC236}">
              <a16:creationId xmlns:a16="http://schemas.microsoft.com/office/drawing/2014/main" id="{863E34C3-F5F9-4674-A285-A5CB6257BD2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a:extLst>
            <a:ext uri="{FF2B5EF4-FFF2-40B4-BE49-F238E27FC236}">
              <a16:creationId xmlns:a16="http://schemas.microsoft.com/office/drawing/2014/main" id="{A9DE36D6-BEE5-4E50-B017-0F7B4707459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a:extLst>
            <a:ext uri="{FF2B5EF4-FFF2-40B4-BE49-F238E27FC236}">
              <a16:creationId xmlns:a16="http://schemas.microsoft.com/office/drawing/2014/main" id="{51C0F55F-BE34-47F7-96FF-B7A7F7266E7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a:extLst>
            <a:ext uri="{FF2B5EF4-FFF2-40B4-BE49-F238E27FC236}">
              <a16:creationId xmlns:a16="http://schemas.microsoft.com/office/drawing/2014/main" id="{777C4638-0EE1-47D5-A076-7D265E754BB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6" name="直線コネクタ 325">
          <a:extLst>
            <a:ext uri="{FF2B5EF4-FFF2-40B4-BE49-F238E27FC236}">
              <a16:creationId xmlns:a16="http://schemas.microsoft.com/office/drawing/2014/main" id="{3E98A8AF-F996-4CC4-B4CA-2EB7CE7B0A36}"/>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7" name="テキスト ボックス 326">
          <a:extLst>
            <a:ext uri="{FF2B5EF4-FFF2-40B4-BE49-F238E27FC236}">
              <a16:creationId xmlns:a16="http://schemas.microsoft.com/office/drawing/2014/main" id="{0DD82DBD-E56A-4883-80CF-F1E4B9E25DB9}"/>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8" name="直線コネクタ 327">
          <a:extLst>
            <a:ext uri="{FF2B5EF4-FFF2-40B4-BE49-F238E27FC236}">
              <a16:creationId xmlns:a16="http://schemas.microsoft.com/office/drawing/2014/main" id="{45E6964A-A517-43C8-A2FD-CB859E091795}"/>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9" name="テキスト ボックス 328">
          <a:extLst>
            <a:ext uri="{FF2B5EF4-FFF2-40B4-BE49-F238E27FC236}">
              <a16:creationId xmlns:a16="http://schemas.microsoft.com/office/drawing/2014/main" id="{A259C4DA-62A5-4742-A1B5-7EE15D383425}"/>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a:extLst>
            <a:ext uri="{FF2B5EF4-FFF2-40B4-BE49-F238E27FC236}">
              <a16:creationId xmlns:a16="http://schemas.microsoft.com/office/drawing/2014/main" id="{CEA08238-CA92-4927-853E-F136D9FB1DB2}"/>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a:extLst>
            <a:ext uri="{FF2B5EF4-FFF2-40B4-BE49-F238E27FC236}">
              <a16:creationId xmlns:a16="http://schemas.microsoft.com/office/drawing/2014/main" id="{2A878720-9457-4DCC-AFD0-9FB67A57FCFF}"/>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2" name="直線コネクタ 331">
          <a:extLst>
            <a:ext uri="{FF2B5EF4-FFF2-40B4-BE49-F238E27FC236}">
              <a16:creationId xmlns:a16="http://schemas.microsoft.com/office/drawing/2014/main" id="{89201D7F-7F1F-468B-AE4F-3FA18285A26F}"/>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3" name="テキスト ボックス 332">
          <a:extLst>
            <a:ext uri="{FF2B5EF4-FFF2-40B4-BE49-F238E27FC236}">
              <a16:creationId xmlns:a16="http://schemas.microsoft.com/office/drawing/2014/main" id="{B567611F-EDF6-413A-9605-AA8047C51EE6}"/>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4" name="直線コネクタ 333">
          <a:extLst>
            <a:ext uri="{FF2B5EF4-FFF2-40B4-BE49-F238E27FC236}">
              <a16:creationId xmlns:a16="http://schemas.microsoft.com/office/drawing/2014/main" id="{4A18FF35-0A76-4C2F-9D92-3947EBC39013}"/>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5" name="テキスト ボックス 334">
          <a:extLst>
            <a:ext uri="{FF2B5EF4-FFF2-40B4-BE49-F238E27FC236}">
              <a16:creationId xmlns:a16="http://schemas.microsoft.com/office/drawing/2014/main" id="{24B22209-4EFB-4F0D-9A82-66AFB45D791F}"/>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a:extLst>
            <a:ext uri="{FF2B5EF4-FFF2-40B4-BE49-F238E27FC236}">
              <a16:creationId xmlns:a16="http://schemas.microsoft.com/office/drawing/2014/main" id="{4ECAD903-13D9-49C8-824B-DFA6ACAB69C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a:extLst>
            <a:ext uri="{FF2B5EF4-FFF2-40B4-BE49-F238E27FC236}">
              <a16:creationId xmlns:a16="http://schemas.microsoft.com/office/drawing/2014/main" id="{84CE9587-3605-48BC-A3CD-07206EB03D5F}"/>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公営住宅】&#10;一人当たり面積グラフ枠">
          <a:extLst>
            <a:ext uri="{FF2B5EF4-FFF2-40B4-BE49-F238E27FC236}">
              <a16:creationId xmlns:a16="http://schemas.microsoft.com/office/drawing/2014/main" id="{461F6BB2-7EA4-47ED-A85C-F14E88E3C00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128015</xdr:rowOff>
    </xdr:from>
    <xdr:to>
      <xdr:col>54</xdr:col>
      <xdr:colOff>189865</xdr:colOff>
      <xdr:row>86</xdr:row>
      <xdr:rowOff>99061</xdr:rowOff>
    </xdr:to>
    <xdr:cxnSp macro="">
      <xdr:nvCxnSpPr>
        <xdr:cNvPr id="339" name="直線コネクタ 338">
          <a:extLst>
            <a:ext uri="{FF2B5EF4-FFF2-40B4-BE49-F238E27FC236}">
              <a16:creationId xmlns:a16="http://schemas.microsoft.com/office/drawing/2014/main" id="{B7CB3493-F78A-414A-A2DB-82B80F1D987F}"/>
            </a:ext>
          </a:extLst>
        </xdr:cNvPr>
        <xdr:cNvCxnSpPr/>
      </xdr:nvCxnSpPr>
      <xdr:spPr>
        <a:xfrm flipV="1">
          <a:off x="10476865" y="13329665"/>
          <a:ext cx="0" cy="151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40" name="【公営住宅】&#10;一人当たり面積最小値テキスト">
          <a:extLst>
            <a:ext uri="{FF2B5EF4-FFF2-40B4-BE49-F238E27FC236}">
              <a16:creationId xmlns:a16="http://schemas.microsoft.com/office/drawing/2014/main" id="{77C2E681-BBFA-4F4B-A3DB-77D794E082AA}"/>
            </a:ext>
          </a:extLst>
        </xdr:cNvPr>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41" name="直線コネクタ 340">
          <a:extLst>
            <a:ext uri="{FF2B5EF4-FFF2-40B4-BE49-F238E27FC236}">
              <a16:creationId xmlns:a16="http://schemas.microsoft.com/office/drawing/2014/main" id="{A2CA93C9-C6E8-4C81-A8DB-5910DACB308B}"/>
            </a:ext>
          </a:extLst>
        </xdr:cNvPr>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74692</xdr:rowOff>
    </xdr:from>
    <xdr:ext cx="469744" cy="259045"/>
    <xdr:sp macro="" textlink="">
      <xdr:nvSpPr>
        <xdr:cNvPr id="342" name="【公営住宅】&#10;一人当たり面積最大値テキスト">
          <a:extLst>
            <a:ext uri="{FF2B5EF4-FFF2-40B4-BE49-F238E27FC236}">
              <a16:creationId xmlns:a16="http://schemas.microsoft.com/office/drawing/2014/main" id="{5E2894EB-995B-4F3A-B5A9-484884D906CA}"/>
            </a:ext>
          </a:extLst>
        </xdr:cNvPr>
        <xdr:cNvSpPr txBox="1"/>
      </xdr:nvSpPr>
      <xdr:spPr>
        <a:xfrm>
          <a:off x="10515600" y="13104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128015</xdr:rowOff>
    </xdr:from>
    <xdr:to>
      <xdr:col>55</xdr:col>
      <xdr:colOff>88900</xdr:colOff>
      <xdr:row>77</xdr:row>
      <xdr:rowOff>128015</xdr:rowOff>
    </xdr:to>
    <xdr:cxnSp macro="">
      <xdr:nvCxnSpPr>
        <xdr:cNvPr id="343" name="直線コネクタ 342">
          <a:extLst>
            <a:ext uri="{FF2B5EF4-FFF2-40B4-BE49-F238E27FC236}">
              <a16:creationId xmlns:a16="http://schemas.microsoft.com/office/drawing/2014/main" id="{176854DE-348F-4213-8F95-F49B5396BF86}"/>
            </a:ext>
          </a:extLst>
        </xdr:cNvPr>
        <xdr:cNvCxnSpPr/>
      </xdr:nvCxnSpPr>
      <xdr:spPr>
        <a:xfrm>
          <a:off x="10388600" y="1332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9923</xdr:rowOff>
    </xdr:from>
    <xdr:ext cx="469744" cy="259045"/>
    <xdr:sp macro="" textlink="">
      <xdr:nvSpPr>
        <xdr:cNvPr id="344" name="【公営住宅】&#10;一人当たり面積平均値テキスト">
          <a:extLst>
            <a:ext uri="{FF2B5EF4-FFF2-40B4-BE49-F238E27FC236}">
              <a16:creationId xmlns:a16="http://schemas.microsoft.com/office/drawing/2014/main" id="{90C91877-B4B2-4D81-8B7B-DDD1FFE4E090}"/>
            </a:ext>
          </a:extLst>
        </xdr:cNvPr>
        <xdr:cNvSpPr txBox="1"/>
      </xdr:nvSpPr>
      <xdr:spPr>
        <a:xfrm>
          <a:off x="10515600" y="14411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31496</xdr:rowOff>
    </xdr:from>
    <xdr:to>
      <xdr:col>55</xdr:col>
      <xdr:colOff>50800</xdr:colOff>
      <xdr:row>84</xdr:row>
      <xdr:rowOff>133096</xdr:rowOff>
    </xdr:to>
    <xdr:sp macro="" textlink="">
      <xdr:nvSpPr>
        <xdr:cNvPr id="345" name="フローチャート: 判断 344">
          <a:extLst>
            <a:ext uri="{FF2B5EF4-FFF2-40B4-BE49-F238E27FC236}">
              <a16:creationId xmlns:a16="http://schemas.microsoft.com/office/drawing/2014/main" id="{62E55FEB-1557-4A30-9C4E-F54225A85256}"/>
            </a:ext>
          </a:extLst>
        </xdr:cNvPr>
        <xdr:cNvSpPr/>
      </xdr:nvSpPr>
      <xdr:spPr>
        <a:xfrm>
          <a:off x="10426700" y="1443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43687</xdr:rowOff>
    </xdr:from>
    <xdr:to>
      <xdr:col>50</xdr:col>
      <xdr:colOff>165100</xdr:colOff>
      <xdr:row>84</xdr:row>
      <xdr:rowOff>145287</xdr:rowOff>
    </xdr:to>
    <xdr:sp macro="" textlink="">
      <xdr:nvSpPr>
        <xdr:cNvPr id="346" name="フローチャート: 判断 345">
          <a:extLst>
            <a:ext uri="{FF2B5EF4-FFF2-40B4-BE49-F238E27FC236}">
              <a16:creationId xmlns:a16="http://schemas.microsoft.com/office/drawing/2014/main" id="{FDDC5EF0-4313-4BD6-B835-ED5E3C9263B3}"/>
            </a:ext>
          </a:extLst>
        </xdr:cNvPr>
        <xdr:cNvSpPr/>
      </xdr:nvSpPr>
      <xdr:spPr>
        <a:xfrm>
          <a:off x="9588500" y="1444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7113</xdr:rowOff>
    </xdr:from>
    <xdr:to>
      <xdr:col>46</xdr:col>
      <xdr:colOff>38100</xdr:colOff>
      <xdr:row>84</xdr:row>
      <xdr:rowOff>108713</xdr:rowOff>
    </xdr:to>
    <xdr:sp macro="" textlink="">
      <xdr:nvSpPr>
        <xdr:cNvPr id="347" name="フローチャート: 判断 346">
          <a:extLst>
            <a:ext uri="{FF2B5EF4-FFF2-40B4-BE49-F238E27FC236}">
              <a16:creationId xmlns:a16="http://schemas.microsoft.com/office/drawing/2014/main" id="{BFD0C861-C3EF-4A5B-AAA7-4F16B3C77CFA}"/>
            </a:ext>
          </a:extLst>
        </xdr:cNvPr>
        <xdr:cNvSpPr/>
      </xdr:nvSpPr>
      <xdr:spPr>
        <a:xfrm>
          <a:off x="8699500" y="1440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1015</xdr:rowOff>
    </xdr:from>
    <xdr:to>
      <xdr:col>41</xdr:col>
      <xdr:colOff>101600</xdr:colOff>
      <xdr:row>84</xdr:row>
      <xdr:rowOff>102615</xdr:rowOff>
    </xdr:to>
    <xdr:sp macro="" textlink="">
      <xdr:nvSpPr>
        <xdr:cNvPr id="348" name="フローチャート: 判断 347">
          <a:extLst>
            <a:ext uri="{FF2B5EF4-FFF2-40B4-BE49-F238E27FC236}">
              <a16:creationId xmlns:a16="http://schemas.microsoft.com/office/drawing/2014/main" id="{7D541EBF-FCFA-40F3-9FF3-444797B6E5AB}"/>
            </a:ext>
          </a:extLst>
        </xdr:cNvPr>
        <xdr:cNvSpPr/>
      </xdr:nvSpPr>
      <xdr:spPr>
        <a:xfrm>
          <a:off x="7810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159513</xdr:rowOff>
    </xdr:from>
    <xdr:to>
      <xdr:col>36</xdr:col>
      <xdr:colOff>165100</xdr:colOff>
      <xdr:row>84</xdr:row>
      <xdr:rowOff>89663</xdr:rowOff>
    </xdr:to>
    <xdr:sp macro="" textlink="">
      <xdr:nvSpPr>
        <xdr:cNvPr id="349" name="フローチャート: 判断 348">
          <a:extLst>
            <a:ext uri="{FF2B5EF4-FFF2-40B4-BE49-F238E27FC236}">
              <a16:creationId xmlns:a16="http://schemas.microsoft.com/office/drawing/2014/main" id="{65560E21-01B1-4879-A192-E346DFB8CDF4}"/>
            </a:ext>
          </a:extLst>
        </xdr:cNvPr>
        <xdr:cNvSpPr/>
      </xdr:nvSpPr>
      <xdr:spPr>
        <a:xfrm>
          <a:off x="6921500" y="14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30A66DA-9064-4451-A43B-F54D021424F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BAAC1213-C3D3-4D25-9A3A-594559ACD98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6BA56278-C8AC-4444-AB52-E534B1D8617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A2E49AD3-553E-4AAA-84A7-12BBAE7B772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70A6EA76-2ADC-4B1D-8256-AC1F7AB9F37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60452</xdr:rowOff>
    </xdr:from>
    <xdr:to>
      <xdr:col>55</xdr:col>
      <xdr:colOff>50800</xdr:colOff>
      <xdr:row>82</xdr:row>
      <xdr:rowOff>162052</xdr:rowOff>
    </xdr:to>
    <xdr:sp macro="" textlink="">
      <xdr:nvSpPr>
        <xdr:cNvPr id="355" name="楕円 354">
          <a:extLst>
            <a:ext uri="{FF2B5EF4-FFF2-40B4-BE49-F238E27FC236}">
              <a16:creationId xmlns:a16="http://schemas.microsoft.com/office/drawing/2014/main" id="{8FA37817-72D2-4945-8EBE-503813CB1709}"/>
            </a:ext>
          </a:extLst>
        </xdr:cNvPr>
        <xdr:cNvSpPr/>
      </xdr:nvSpPr>
      <xdr:spPr>
        <a:xfrm>
          <a:off x="10426700" y="1411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83329</xdr:rowOff>
    </xdr:from>
    <xdr:ext cx="469744" cy="259045"/>
    <xdr:sp macro="" textlink="">
      <xdr:nvSpPr>
        <xdr:cNvPr id="356" name="【公営住宅】&#10;一人当たり面積該当値テキスト">
          <a:extLst>
            <a:ext uri="{FF2B5EF4-FFF2-40B4-BE49-F238E27FC236}">
              <a16:creationId xmlns:a16="http://schemas.microsoft.com/office/drawing/2014/main" id="{9E0EA897-EA28-4C7C-A0C2-629AB3135FB7}"/>
            </a:ext>
          </a:extLst>
        </xdr:cNvPr>
        <xdr:cNvSpPr txBox="1"/>
      </xdr:nvSpPr>
      <xdr:spPr>
        <a:xfrm>
          <a:off x="10515600" y="13970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80263</xdr:rowOff>
    </xdr:from>
    <xdr:to>
      <xdr:col>50</xdr:col>
      <xdr:colOff>165100</xdr:colOff>
      <xdr:row>83</xdr:row>
      <xdr:rowOff>10413</xdr:rowOff>
    </xdr:to>
    <xdr:sp macro="" textlink="">
      <xdr:nvSpPr>
        <xdr:cNvPr id="357" name="楕円 356">
          <a:extLst>
            <a:ext uri="{FF2B5EF4-FFF2-40B4-BE49-F238E27FC236}">
              <a16:creationId xmlns:a16="http://schemas.microsoft.com/office/drawing/2014/main" id="{3E16E58A-BE3E-4510-B112-B52729C62F59}"/>
            </a:ext>
          </a:extLst>
        </xdr:cNvPr>
        <xdr:cNvSpPr/>
      </xdr:nvSpPr>
      <xdr:spPr>
        <a:xfrm>
          <a:off x="9588500" y="1413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111252</xdr:rowOff>
    </xdr:from>
    <xdr:to>
      <xdr:col>55</xdr:col>
      <xdr:colOff>0</xdr:colOff>
      <xdr:row>82</xdr:row>
      <xdr:rowOff>131063</xdr:rowOff>
    </xdr:to>
    <xdr:cxnSp macro="">
      <xdr:nvCxnSpPr>
        <xdr:cNvPr id="358" name="直線コネクタ 357">
          <a:extLst>
            <a:ext uri="{FF2B5EF4-FFF2-40B4-BE49-F238E27FC236}">
              <a16:creationId xmlns:a16="http://schemas.microsoft.com/office/drawing/2014/main" id="{E6509FCA-64A5-40DE-9572-F491AE019B97}"/>
            </a:ext>
          </a:extLst>
        </xdr:cNvPr>
        <xdr:cNvCxnSpPr/>
      </xdr:nvCxnSpPr>
      <xdr:spPr>
        <a:xfrm flipV="1">
          <a:off x="9639300" y="14170152"/>
          <a:ext cx="838200" cy="1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77215</xdr:rowOff>
    </xdr:from>
    <xdr:to>
      <xdr:col>46</xdr:col>
      <xdr:colOff>38100</xdr:colOff>
      <xdr:row>83</xdr:row>
      <xdr:rowOff>7365</xdr:rowOff>
    </xdr:to>
    <xdr:sp macro="" textlink="">
      <xdr:nvSpPr>
        <xdr:cNvPr id="359" name="楕円 358">
          <a:extLst>
            <a:ext uri="{FF2B5EF4-FFF2-40B4-BE49-F238E27FC236}">
              <a16:creationId xmlns:a16="http://schemas.microsoft.com/office/drawing/2014/main" id="{0A9BC077-4C5E-4D11-8A6F-A1E1B43EA7C4}"/>
            </a:ext>
          </a:extLst>
        </xdr:cNvPr>
        <xdr:cNvSpPr/>
      </xdr:nvSpPr>
      <xdr:spPr>
        <a:xfrm>
          <a:off x="8699500" y="1413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128015</xdr:rowOff>
    </xdr:from>
    <xdr:to>
      <xdr:col>50</xdr:col>
      <xdr:colOff>114300</xdr:colOff>
      <xdr:row>82</xdr:row>
      <xdr:rowOff>131063</xdr:rowOff>
    </xdr:to>
    <xdr:cxnSp macro="">
      <xdr:nvCxnSpPr>
        <xdr:cNvPr id="360" name="直線コネクタ 359">
          <a:extLst>
            <a:ext uri="{FF2B5EF4-FFF2-40B4-BE49-F238E27FC236}">
              <a16:creationId xmlns:a16="http://schemas.microsoft.com/office/drawing/2014/main" id="{9134D954-F5E9-487A-99CC-F6D4AB8B6E3A}"/>
            </a:ext>
          </a:extLst>
        </xdr:cNvPr>
        <xdr:cNvCxnSpPr/>
      </xdr:nvCxnSpPr>
      <xdr:spPr>
        <a:xfrm>
          <a:off x="8750300" y="14186915"/>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66548</xdr:rowOff>
    </xdr:from>
    <xdr:to>
      <xdr:col>41</xdr:col>
      <xdr:colOff>101600</xdr:colOff>
      <xdr:row>82</xdr:row>
      <xdr:rowOff>168148</xdr:rowOff>
    </xdr:to>
    <xdr:sp macro="" textlink="">
      <xdr:nvSpPr>
        <xdr:cNvPr id="361" name="楕円 360">
          <a:extLst>
            <a:ext uri="{FF2B5EF4-FFF2-40B4-BE49-F238E27FC236}">
              <a16:creationId xmlns:a16="http://schemas.microsoft.com/office/drawing/2014/main" id="{BB5E406E-0B5C-4B50-BD93-F20730F491EF}"/>
            </a:ext>
          </a:extLst>
        </xdr:cNvPr>
        <xdr:cNvSpPr/>
      </xdr:nvSpPr>
      <xdr:spPr>
        <a:xfrm>
          <a:off x="7810500" y="1412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117348</xdr:rowOff>
    </xdr:from>
    <xdr:to>
      <xdr:col>45</xdr:col>
      <xdr:colOff>177800</xdr:colOff>
      <xdr:row>82</xdr:row>
      <xdr:rowOff>128015</xdr:rowOff>
    </xdr:to>
    <xdr:cxnSp macro="">
      <xdr:nvCxnSpPr>
        <xdr:cNvPr id="362" name="直線コネクタ 361">
          <a:extLst>
            <a:ext uri="{FF2B5EF4-FFF2-40B4-BE49-F238E27FC236}">
              <a16:creationId xmlns:a16="http://schemas.microsoft.com/office/drawing/2014/main" id="{1A7D5470-ADD5-47F2-8EA0-8869FCC8D4CA}"/>
            </a:ext>
          </a:extLst>
        </xdr:cNvPr>
        <xdr:cNvCxnSpPr/>
      </xdr:nvCxnSpPr>
      <xdr:spPr>
        <a:xfrm>
          <a:off x="7861300" y="14176248"/>
          <a:ext cx="889000" cy="1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41402</xdr:rowOff>
    </xdr:from>
    <xdr:to>
      <xdr:col>36</xdr:col>
      <xdr:colOff>165100</xdr:colOff>
      <xdr:row>82</xdr:row>
      <xdr:rowOff>143002</xdr:rowOff>
    </xdr:to>
    <xdr:sp macro="" textlink="">
      <xdr:nvSpPr>
        <xdr:cNvPr id="363" name="楕円 362">
          <a:extLst>
            <a:ext uri="{FF2B5EF4-FFF2-40B4-BE49-F238E27FC236}">
              <a16:creationId xmlns:a16="http://schemas.microsoft.com/office/drawing/2014/main" id="{E05B04AA-83CA-4C47-9CF2-85BADE9F2059}"/>
            </a:ext>
          </a:extLst>
        </xdr:cNvPr>
        <xdr:cNvSpPr/>
      </xdr:nvSpPr>
      <xdr:spPr>
        <a:xfrm>
          <a:off x="6921500" y="1410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92202</xdr:rowOff>
    </xdr:from>
    <xdr:to>
      <xdr:col>41</xdr:col>
      <xdr:colOff>50800</xdr:colOff>
      <xdr:row>82</xdr:row>
      <xdr:rowOff>117348</xdr:rowOff>
    </xdr:to>
    <xdr:cxnSp macro="">
      <xdr:nvCxnSpPr>
        <xdr:cNvPr id="364" name="直線コネクタ 363">
          <a:extLst>
            <a:ext uri="{FF2B5EF4-FFF2-40B4-BE49-F238E27FC236}">
              <a16:creationId xmlns:a16="http://schemas.microsoft.com/office/drawing/2014/main" id="{392EAE4B-98B1-4C02-8E9E-70A8E45083DB}"/>
            </a:ext>
          </a:extLst>
        </xdr:cNvPr>
        <xdr:cNvCxnSpPr/>
      </xdr:nvCxnSpPr>
      <xdr:spPr>
        <a:xfrm>
          <a:off x="6972300" y="14151102"/>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136414</xdr:rowOff>
    </xdr:from>
    <xdr:ext cx="469744" cy="259045"/>
    <xdr:sp macro="" textlink="">
      <xdr:nvSpPr>
        <xdr:cNvPr id="365" name="n_1aveValue【公営住宅】&#10;一人当たり面積">
          <a:extLst>
            <a:ext uri="{FF2B5EF4-FFF2-40B4-BE49-F238E27FC236}">
              <a16:creationId xmlns:a16="http://schemas.microsoft.com/office/drawing/2014/main" id="{7F2611BD-EA87-4B06-B912-07FCBB60D476}"/>
            </a:ext>
          </a:extLst>
        </xdr:cNvPr>
        <xdr:cNvSpPr txBox="1"/>
      </xdr:nvSpPr>
      <xdr:spPr>
        <a:xfrm>
          <a:off x="9391727" y="1453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99840</xdr:rowOff>
    </xdr:from>
    <xdr:ext cx="469744" cy="259045"/>
    <xdr:sp macro="" textlink="">
      <xdr:nvSpPr>
        <xdr:cNvPr id="366" name="n_2aveValue【公営住宅】&#10;一人当たり面積">
          <a:extLst>
            <a:ext uri="{FF2B5EF4-FFF2-40B4-BE49-F238E27FC236}">
              <a16:creationId xmlns:a16="http://schemas.microsoft.com/office/drawing/2014/main" id="{059C1679-94BA-4A75-8BF9-A817F4AD84D9}"/>
            </a:ext>
          </a:extLst>
        </xdr:cNvPr>
        <xdr:cNvSpPr txBox="1"/>
      </xdr:nvSpPr>
      <xdr:spPr>
        <a:xfrm>
          <a:off x="8515427" y="1450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93742</xdr:rowOff>
    </xdr:from>
    <xdr:ext cx="469744" cy="259045"/>
    <xdr:sp macro="" textlink="">
      <xdr:nvSpPr>
        <xdr:cNvPr id="367" name="n_3aveValue【公営住宅】&#10;一人当たり面積">
          <a:extLst>
            <a:ext uri="{FF2B5EF4-FFF2-40B4-BE49-F238E27FC236}">
              <a16:creationId xmlns:a16="http://schemas.microsoft.com/office/drawing/2014/main" id="{50E2A5B1-F110-482C-A30E-957559A284F9}"/>
            </a:ext>
          </a:extLst>
        </xdr:cNvPr>
        <xdr:cNvSpPr txBox="1"/>
      </xdr:nvSpPr>
      <xdr:spPr>
        <a:xfrm>
          <a:off x="7626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80790</xdr:rowOff>
    </xdr:from>
    <xdr:ext cx="469744" cy="259045"/>
    <xdr:sp macro="" textlink="">
      <xdr:nvSpPr>
        <xdr:cNvPr id="368" name="n_4aveValue【公営住宅】&#10;一人当たり面積">
          <a:extLst>
            <a:ext uri="{FF2B5EF4-FFF2-40B4-BE49-F238E27FC236}">
              <a16:creationId xmlns:a16="http://schemas.microsoft.com/office/drawing/2014/main" id="{DA59E514-5DA2-4CD6-A634-18DEC5E0E62C}"/>
            </a:ext>
          </a:extLst>
        </xdr:cNvPr>
        <xdr:cNvSpPr txBox="1"/>
      </xdr:nvSpPr>
      <xdr:spPr>
        <a:xfrm>
          <a:off x="6737427" y="1448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26940</xdr:rowOff>
    </xdr:from>
    <xdr:ext cx="469744" cy="259045"/>
    <xdr:sp macro="" textlink="">
      <xdr:nvSpPr>
        <xdr:cNvPr id="369" name="n_1mainValue【公営住宅】&#10;一人当たり面積">
          <a:extLst>
            <a:ext uri="{FF2B5EF4-FFF2-40B4-BE49-F238E27FC236}">
              <a16:creationId xmlns:a16="http://schemas.microsoft.com/office/drawing/2014/main" id="{2A825CD4-900F-4836-AFE8-B394158D2529}"/>
            </a:ext>
          </a:extLst>
        </xdr:cNvPr>
        <xdr:cNvSpPr txBox="1"/>
      </xdr:nvSpPr>
      <xdr:spPr>
        <a:xfrm>
          <a:off x="9391727" y="13914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23892</xdr:rowOff>
    </xdr:from>
    <xdr:ext cx="469744" cy="259045"/>
    <xdr:sp macro="" textlink="">
      <xdr:nvSpPr>
        <xdr:cNvPr id="370" name="n_2mainValue【公営住宅】&#10;一人当たり面積">
          <a:extLst>
            <a:ext uri="{FF2B5EF4-FFF2-40B4-BE49-F238E27FC236}">
              <a16:creationId xmlns:a16="http://schemas.microsoft.com/office/drawing/2014/main" id="{D70E409C-6C5C-4505-AB0A-D9BCD7C77A2E}"/>
            </a:ext>
          </a:extLst>
        </xdr:cNvPr>
        <xdr:cNvSpPr txBox="1"/>
      </xdr:nvSpPr>
      <xdr:spPr>
        <a:xfrm>
          <a:off x="8515427" y="1391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13225</xdr:rowOff>
    </xdr:from>
    <xdr:ext cx="469744" cy="259045"/>
    <xdr:sp macro="" textlink="">
      <xdr:nvSpPr>
        <xdr:cNvPr id="371" name="n_3mainValue【公営住宅】&#10;一人当たり面積">
          <a:extLst>
            <a:ext uri="{FF2B5EF4-FFF2-40B4-BE49-F238E27FC236}">
              <a16:creationId xmlns:a16="http://schemas.microsoft.com/office/drawing/2014/main" id="{5FF5F192-B657-4E07-A1B2-FD919850AF2D}"/>
            </a:ext>
          </a:extLst>
        </xdr:cNvPr>
        <xdr:cNvSpPr txBox="1"/>
      </xdr:nvSpPr>
      <xdr:spPr>
        <a:xfrm>
          <a:off x="7626427" y="13900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159529</xdr:rowOff>
    </xdr:from>
    <xdr:ext cx="469744" cy="259045"/>
    <xdr:sp macro="" textlink="">
      <xdr:nvSpPr>
        <xdr:cNvPr id="372" name="n_4mainValue【公営住宅】&#10;一人当たり面積">
          <a:extLst>
            <a:ext uri="{FF2B5EF4-FFF2-40B4-BE49-F238E27FC236}">
              <a16:creationId xmlns:a16="http://schemas.microsoft.com/office/drawing/2014/main" id="{10057803-2855-4D86-B70A-FDCB8502ECBB}"/>
            </a:ext>
          </a:extLst>
        </xdr:cNvPr>
        <xdr:cNvSpPr txBox="1"/>
      </xdr:nvSpPr>
      <xdr:spPr>
        <a:xfrm>
          <a:off x="6737427" y="13875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a:extLst>
            <a:ext uri="{FF2B5EF4-FFF2-40B4-BE49-F238E27FC236}">
              <a16:creationId xmlns:a16="http://schemas.microsoft.com/office/drawing/2014/main" id="{93F2C8E4-8022-4D7A-8B2E-8DC939950E7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a:extLst>
            <a:ext uri="{FF2B5EF4-FFF2-40B4-BE49-F238E27FC236}">
              <a16:creationId xmlns:a16="http://schemas.microsoft.com/office/drawing/2014/main" id="{4583592E-4793-4849-AC0C-25979221D7E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a:extLst>
            <a:ext uri="{FF2B5EF4-FFF2-40B4-BE49-F238E27FC236}">
              <a16:creationId xmlns:a16="http://schemas.microsoft.com/office/drawing/2014/main" id="{7D17E820-C5F4-4599-AA04-1C35F933695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a:extLst>
            <a:ext uri="{FF2B5EF4-FFF2-40B4-BE49-F238E27FC236}">
              <a16:creationId xmlns:a16="http://schemas.microsoft.com/office/drawing/2014/main" id="{D46C4C0C-FDE0-44B3-A889-A0E780B7282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a:extLst>
            <a:ext uri="{FF2B5EF4-FFF2-40B4-BE49-F238E27FC236}">
              <a16:creationId xmlns:a16="http://schemas.microsoft.com/office/drawing/2014/main" id="{972EC21B-0402-4696-8C76-D32252334FE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a:extLst>
            <a:ext uri="{FF2B5EF4-FFF2-40B4-BE49-F238E27FC236}">
              <a16:creationId xmlns:a16="http://schemas.microsoft.com/office/drawing/2014/main" id="{E526915F-76CA-499D-8EA2-CB7BD23E96F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a:extLst>
            <a:ext uri="{FF2B5EF4-FFF2-40B4-BE49-F238E27FC236}">
              <a16:creationId xmlns:a16="http://schemas.microsoft.com/office/drawing/2014/main" id="{EC21A1FB-A292-4470-B3B0-65FE54B6FA2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a:extLst>
            <a:ext uri="{FF2B5EF4-FFF2-40B4-BE49-F238E27FC236}">
              <a16:creationId xmlns:a16="http://schemas.microsoft.com/office/drawing/2014/main" id="{31B5F4C0-F0CC-4BA4-90E5-5BFC37DE8962}"/>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1" name="テキスト ボックス 380">
          <a:extLst>
            <a:ext uri="{FF2B5EF4-FFF2-40B4-BE49-F238E27FC236}">
              <a16:creationId xmlns:a16="http://schemas.microsoft.com/office/drawing/2014/main" id="{523F1A14-238B-4E6E-BBC3-8C821288EBEB}"/>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2" name="直線コネクタ 381">
          <a:extLst>
            <a:ext uri="{FF2B5EF4-FFF2-40B4-BE49-F238E27FC236}">
              <a16:creationId xmlns:a16="http://schemas.microsoft.com/office/drawing/2014/main" id="{4E48D7FC-D103-4AD8-8C23-92D4B3C8536F}"/>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83" name="テキスト ボックス 382">
          <a:extLst>
            <a:ext uri="{FF2B5EF4-FFF2-40B4-BE49-F238E27FC236}">
              <a16:creationId xmlns:a16="http://schemas.microsoft.com/office/drawing/2014/main" id="{13552E8B-A6F7-4F93-A375-3C79D684F3A3}"/>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4" name="直線コネクタ 383">
          <a:extLst>
            <a:ext uri="{FF2B5EF4-FFF2-40B4-BE49-F238E27FC236}">
              <a16:creationId xmlns:a16="http://schemas.microsoft.com/office/drawing/2014/main" id="{B68EF56B-6714-4108-ACF2-9C38A0580409}"/>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85" name="テキスト ボックス 384">
          <a:extLst>
            <a:ext uri="{FF2B5EF4-FFF2-40B4-BE49-F238E27FC236}">
              <a16:creationId xmlns:a16="http://schemas.microsoft.com/office/drawing/2014/main" id="{57C9252F-327C-465A-A184-D7AEDEB0263E}"/>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6" name="直線コネクタ 385">
          <a:extLst>
            <a:ext uri="{FF2B5EF4-FFF2-40B4-BE49-F238E27FC236}">
              <a16:creationId xmlns:a16="http://schemas.microsoft.com/office/drawing/2014/main" id="{EB1C71D6-7833-45F5-936C-F9E6D25C976E}"/>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7" name="テキスト ボックス 386">
          <a:extLst>
            <a:ext uri="{FF2B5EF4-FFF2-40B4-BE49-F238E27FC236}">
              <a16:creationId xmlns:a16="http://schemas.microsoft.com/office/drawing/2014/main" id="{7F671E4D-6E49-494A-8859-BD967C27037D}"/>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8" name="直線コネクタ 387">
          <a:extLst>
            <a:ext uri="{FF2B5EF4-FFF2-40B4-BE49-F238E27FC236}">
              <a16:creationId xmlns:a16="http://schemas.microsoft.com/office/drawing/2014/main" id="{C81A336E-B2BB-47FD-8D6C-31DD59EB7663}"/>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89" name="テキスト ボックス 388">
          <a:extLst>
            <a:ext uri="{FF2B5EF4-FFF2-40B4-BE49-F238E27FC236}">
              <a16:creationId xmlns:a16="http://schemas.microsoft.com/office/drawing/2014/main" id="{17BE409D-966E-4E87-A6AD-8907C608E7B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0" name="直線コネクタ 389">
          <a:extLst>
            <a:ext uri="{FF2B5EF4-FFF2-40B4-BE49-F238E27FC236}">
              <a16:creationId xmlns:a16="http://schemas.microsoft.com/office/drawing/2014/main" id="{BB166968-1561-450A-9D5A-13B990FD1CD7}"/>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1" name="テキスト ボックス 390">
          <a:extLst>
            <a:ext uri="{FF2B5EF4-FFF2-40B4-BE49-F238E27FC236}">
              <a16:creationId xmlns:a16="http://schemas.microsoft.com/office/drawing/2014/main" id="{22F10BC2-B7D2-4391-99D7-693B5C42044C}"/>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2" name="直線コネクタ 391">
          <a:extLst>
            <a:ext uri="{FF2B5EF4-FFF2-40B4-BE49-F238E27FC236}">
              <a16:creationId xmlns:a16="http://schemas.microsoft.com/office/drawing/2014/main" id="{D4ACE4FE-5B8D-4643-81D4-DFF6A946AA81}"/>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3" name="テキスト ボックス 392">
          <a:extLst>
            <a:ext uri="{FF2B5EF4-FFF2-40B4-BE49-F238E27FC236}">
              <a16:creationId xmlns:a16="http://schemas.microsoft.com/office/drawing/2014/main" id="{56D7A9C3-9678-404D-B9F4-FD5B0CDDF97B}"/>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a:extLst>
            <a:ext uri="{FF2B5EF4-FFF2-40B4-BE49-F238E27FC236}">
              <a16:creationId xmlns:a16="http://schemas.microsoft.com/office/drawing/2014/main" id="{F5D40DEB-7491-4372-AD29-CBD4FA8892CA}"/>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95" name="テキスト ボックス 394">
          <a:extLst>
            <a:ext uri="{FF2B5EF4-FFF2-40B4-BE49-F238E27FC236}">
              <a16:creationId xmlns:a16="http://schemas.microsoft.com/office/drawing/2014/main" id="{E6BD9654-54E1-44EE-B7B1-6D9C663A6B73}"/>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6" name="【港湾・漁港】&#10;有形固定資産減価償却率グラフ枠">
          <a:extLst>
            <a:ext uri="{FF2B5EF4-FFF2-40B4-BE49-F238E27FC236}">
              <a16:creationId xmlns:a16="http://schemas.microsoft.com/office/drawing/2014/main" id="{2FA198E0-C62E-4724-8F75-22609D8C7CA5}"/>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114300</xdr:rowOff>
    </xdr:from>
    <xdr:to>
      <xdr:col>24</xdr:col>
      <xdr:colOff>62865</xdr:colOff>
      <xdr:row>107</xdr:row>
      <xdr:rowOff>110489</xdr:rowOff>
    </xdr:to>
    <xdr:cxnSp macro="">
      <xdr:nvCxnSpPr>
        <xdr:cNvPr id="397" name="直線コネクタ 396">
          <a:extLst>
            <a:ext uri="{FF2B5EF4-FFF2-40B4-BE49-F238E27FC236}">
              <a16:creationId xmlns:a16="http://schemas.microsoft.com/office/drawing/2014/main" id="{045586A1-56FB-4D05-8F71-38167C651BDB}"/>
            </a:ext>
          </a:extLst>
        </xdr:cNvPr>
        <xdr:cNvCxnSpPr/>
      </xdr:nvCxnSpPr>
      <xdr:spPr>
        <a:xfrm flipV="1">
          <a:off x="4634865" y="17259300"/>
          <a:ext cx="0" cy="1196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114316</xdr:rowOff>
    </xdr:from>
    <xdr:ext cx="405111" cy="259045"/>
    <xdr:sp macro="" textlink="">
      <xdr:nvSpPr>
        <xdr:cNvPr id="398" name="【港湾・漁港】&#10;有形固定資産減価償却率最小値テキスト">
          <a:extLst>
            <a:ext uri="{FF2B5EF4-FFF2-40B4-BE49-F238E27FC236}">
              <a16:creationId xmlns:a16="http://schemas.microsoft.com/office/drawing/2014/main" id="{BB2B38CA-58A3-4639-8AE0-B45187A4C84E}"/>
            </a:ext>
          </a:extLst>
        </xdr:cNvPr>
        <xdr:cNvSpPr txBox="1"/>
      </xdr:nvSpPr>
      <xdr:spPr>
        <a:xfrm>
          <a:off x="4673600" y="1845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110489</xdr:rowOff>
    </xdr:from>
    <xdr:to>
      <xdr:col>24</xdr:col>
      <xdr:colOff>152400</xdr:colOff>
      <xdr:row>107</xdr:row>
      <xdr:rowOff>110489</xdr:rowOff>
    </xdr:to>
    <xdr:cxnSp macro="">
      <xdr:nvCxnSpPr>
        <xdr:cNvPr id="399" name="直線コネクタ 398">
          <a:extLst>
            <a:ext uri="{FF2B5EF4-FFF2-40B4-BE49-F238E27FC236}">
              <a16:creationId xmlns:a16="http://schemas.microsoft.com/office/drawing/2014/main" id="{B330683D-E91B-426D-8F9B-D2DA9ADFE91A}"/>
            </a:ext>
          </a:extLst>
        </xdr:cNvPr>
        <xdr:cNvCxnSpPr/>
      </xdr:nvCxnSpPr>
      <xdr:spPr>
        <a:xfrm>
          <a:off x="4546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60977</xdr:rowOff>
    </xdr:from>
    <xdr:ext cx="405111" cy="259045"/>
    <xdr:sp macro="" textlink="">
      <xdr:nvSpPr>
        <xdr:cNvPr id="400" name="【港湾・漁港】&#10;有形固定資産減価償却率最大値テキスト">
          <a:extLst>
            <a:ext uri="{FF2B5EF4-FFF2-40B4-BE49-F238E27FC236}">
              <a16:creationId xmlns:a16="http://schemas.microsoft.com/office/drawing/2014/main" id="{5F0541FA-E983-4670-87DC-E14DAC9B9AE5}"/>
            </a:ext>
          </a:extLst>
        </xdr:cNvPr>
        <xdr:cNvSpPr txBox="1"/>
      </xdr:nvSpPr>
      <xdr:spPr>
        <a:xfrm>
          <a:off x="4673600" y="1703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114300</xdr:rowOff>
    </xdr:from>
    <xdr:to>
      <xdr:col>24</xdr:col>
      <xdr:colOff>152400</xdr:colOff>
      <xdr:row>100</xdr:row>
      <xdr:rowOff>114300</xdr:rowOff>
    </xdr:to>
    <xdr:cxnSp macro="">
      <xdr:nvCxnSpPr>
        <xdr:cNvPr id="401" name="直線コネクタ 400">
          <a:extLst>
            <a:ext uri="{FF2B5EF4-FFF2-40B4-BE49-F238E27FC236}">
              <a16:creationId xmlns:a16="http://schemas.microsoft.com/office/drawing/2014/main" id="{EDC235E2-E0B0-4A64-82C8-CF65EEE9172D}"/>
            </a:ext>
          </a:extLst>
        </xdr:cNvPr>
        <xdr:cNvCxnSpPr/>
      </xdr:nvCxnSpPr>
      <xdr:spPr>
        <a:xfrm>
          <a:off x="4546600" y="1725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19066</xdr:rowOff>
    </xdr:from>
    <xdr:ext cx="405111" cy="259045"/>
    <xdr:sp macro="" textlink="">
      <xdr:nvSpPr>
        <xdr:cNvPr id="402" name="【港湾・漁港】&#10;有形固定資産減価償却率平均値テキスト">
          <a:extLst>
            <a:ext uri="{FF2B5EF4-FFF2-40B4-BE49-F238E27FC236}">
              <a16:creationId xmlns:a16="http://schemas.microsoft.com/office/drawing/2014/main" id="{1294527D-7F43-42A5-903B-8A7ACA98DCDB}"/>
            </a:ext>
          </a:extLst>
        </xdr:cNvPr>
        <xdr:cNvSpPr txBox="1"/>
      </xdr:nvSpPr>
      <xdr:spPr>
        <a:xfrm>
          <a:off x="4673600" y="178498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40639</xdr:rowOff>
    </xdr:from>
    <xdr:to>
      <xdr:col>24</xdr:col>
      <xdr:colOff>114300</xdr:colOff>
      <xdr:row>104</xdr:row>
      <xdr:rowOff>142239</xdr:rowOff>
    </xdr:to>
    <xdr:sp macro="" textlink="">
      <xdr:nvSpPr>
        <xdr:cNvPr id="403" name="フローチャート: 判断 402">
          <a:extLst>
            <a:ext uri="{FF2B5EF4-FFF2-40B4-BE49-F238E27FC236}">
              <a16:creationId xmlns:a16="http://schemas.microsoft.com/office/drawing/2014/main" id="{C88AF793-E323-4FDC-A6F5-C523708BA6E7}"/>
            </a:ext>
          </a:extLst>
        </xdr:cNvPr>
        <xdr:cNvSpPr/>
      </xdr:nvSpPr>
      <xdr:spPr>
        <a:xfrm>
          <a:off x="4584700" y="178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33020</xdr:rowOff>
    </xdr:from>
    <xdr:to>
      <xdr:col>20</xdr:col>
      <xdr:colOff>38100</xdr:colOff>
      <xdr:row>104</xdr:row>
      <xdr:rowOff>134620</xdr:rowOff>
    </xdr:to>
    <xdr:sp macro="" textlink="">
      <xdr:nvSpPr>
        <xdr:cNvPr id="404" name="フローチャート: 判断 403">
          <a:extLst>
            <a:ext uri="{FF2B5EF4-FFF2-40B4-BE49-F238E27FC236}">
              <a16:creationId xmlns:a16="http://schemas.microsoft.com/office/drawing/2014/main" id="{FB392E22-65F6-4EEA-9DA7-6FCCFF17209D}"/>
            </a:ext>
          </a:extLst>
        </xdr:cNvPr>
        <xdr:cNvSpPr/>
      </xdr:nvSpPr>
      <xdr:spPr>
        <a:xfrm>
          <a:off x="3746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105411</xdr:rowOff>
    </xdr:from>
    <xdr:to>
      <xdr:col>15</xdr:col>
      <xdr:colOff>101600</xdr:colOff>
      <xdr:row>104</xdr:row>
      <xdr:rowOff>35561</xdr:rowOff>
    </xdr:to>
    <xdr:sp macro="" textlink="">
      <xdr:nvSpPr>
        <xdr:cNvPr id="405" name="フローチャート: 判断 404">
          <a:extLst>
            <a:ext uri="{FF2B5EF4-FFF2-40B4-BE49-F238E27FC236}">
              <a16:creationId xmlns:a16="http://schemas.microsoft.com/office/drawing/2014/main" id="{D030A2B1-B235-43BB-9B80-9582659AC877}"/>
            </a:ext>
          </a:extLst>
        </xdr:cNvPr>
        <xdr:cNvSpPr/>
      </xdr:nvSpPr>
      <xdr:spPr>
        <a:xfrm>
          <a:off x="2857500" y="1776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90170</xdr:rowOff>
    </xdr:from>
    <xdr:to>
      <xdr:col>10</xdr:col>
      <xdr:colOff>165100</xdr:colOff>
      <xdr:row>104</xdr:row>
      <xdr:rowOff>20320</xdr:rowOff>
    </xdr:to>
    <xdr:sp macro="" textlink="">
      <xdr:nvSpPr>
        <xdr:cNvPr id="406" name="フローチャート: 判断 405">
          <a:extLst>
            <a:ext uri="{FF2B5EF4-FFF2-40B4-BE49-F238E27FC236}">
              <a16:creationId xmlns:a16="http://schemas.microsoft.com/office/drawing/2014/main" id="{E9D7C2D6-A237-41C6-A539-8ADF328F4FC2}"/>
            </a:ext>
          </a:extLst>
        </xdr:cNvPr>
        <xdr:cNvSpPr/>
      </xdr:nvSpPr>
      <xdr:spPr>
        <a:xfrm>
          <a:off x="1968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170180</xdr:rowOff>
    </xdr:from>
    <xdr:to>
      <xdr:col>6</xdr:col>
      <xdr:colOff>38100</xdr:colOff>
      <xdr:row>103</xdr:row>
      <xdr:rowOff>100330</xdr:rowOff>
    </xdr:to>
    <xdr:sp macro="" textlink="">
      <xdr:nvSpPr>
        <xdr:cNvPr id="407" name="フローチャート: 判断 406">
          <a:extLst>
            <a:ext uri="{FF2B5EF4-FFF2-40B4-BE49-F238E27FC236}">
              <a16:creationId xmlns:a16="http://schemas.microsoft.com/office/drawing/2014/main" id="{49C2757C-C389-4352-B56F-A0005D97B1CC}"/>
            </a:ext>
          </a:extLst>
        </xdr:cNvPr>
        <xdr:cNvSpPr/>
      </xdr:nvSpPr>
      <xdr:spPr>
        <a:xfrm>
          <a:off x="1079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0FB7ADFB-27CA-4904-B887-ED4E33696518}"/>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CFC0D237-F706-417B-B2D6-D370D797C7AF}"/>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3ECDB8EA-365A-4BF2-814A-35F91DEA1BFB}"/>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F78ED5F0-7BDA-4D47-B980-442D33F12047}"/>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BEAF534B-817B-4C17-8DD1-A96D14D56708}"/>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143511</xdr:rowOff>
    </xdr:from>
    <xdr:to>
      <xdr:col>24</xdr:col>
      <xdr:colOff>114300</xdr:colOff>
      <xdr:row>104</xdr:row>
      <xdr:rowOff>73661</xdr:rowOff>
    </xdr:to>
    <xdr:sp macro="" textlink="">
      <xdr:nvSpPr>
        <xdr:cNvPr id="413" name="楕円 412">
          <a:extLst>
            <a:ext uri="{FF2B5EF4-FFF2-40B4-BE49-F238E27FC236}">
              <a16:creationId xmlns:a16="http://schemas.microsoft.com/office/drawing/2014/main" id="{39215ABD-F82B-4D34-BCBF-2AC0929FA7FA}"/>
            </a:ext>
          </a:extLst>
        </xdr:cNvPr>
        <xdr:cNvSpPr/>
      </xdr:nvSpPr>
      <xdr:spPr>
        <a:xfrm>
          <a:off x="4584700" y="1780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166388</xdr:rowOff>
    </xdr:from>
    <xdr:ext cx="405111" cy="259045"/>
    <xdr:sp macro="" textlink="">
      <xdr:nvSpPr>
        <xdr:cNvPr id="414" name="【港湾・漁港】&#10;有形固定資産減価償却率該当値テキスト">
          <a:extLst>
            <a:ext uri="{FF2B5EF4-FFF2-40B4-BE49-F238E27FC236}">
              <a16:creationId xmlns:a16="http://schemas.microsoft.com/office/drawing/2014/main" id="{EDE8E9D1-F265-4BBD-AC0A-DBD673B89E83}"/>
            </a:ext>
          </a:extLst>
        </xdr:cNvPr>
        <xdr:cNvSpPr txBox="1"/>
      </xdr:nvSpPr>
      <xdr:spPr>
        <a:xfrm>
          <a:off x="4673600"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113030</xdr:rowOff>
    </xdr:from>
    <xdr:to>
      <xdr:col>20</xdr:col>
      <xdr:colOff>38100</xdr:colOff>
      <xdr:row>104</xdr:row>
      <xdr:rowOff>43180</xdr:rowOff>
    </xdr:to>
    <xdr:sp macro="" textlink="">
      <xdr:nvSpPr>
        <xdr:cNvPr id="415" name="楕円 414">
          <a:extLst>
            <a:ext uri="{FF2B5EF4-FFF2-40B4-BE49-F238E27FC236}">
              <a16:creationId xmlns:a16="http://schemas.microsoft.com/office/drawing/2014/main" id="{39531B7B-3534-43C7-AA03-83CA8DA1FAD0}"/>
            </a:ext>
          </a:extLst>
        </xdr:cNvPr>
        <xdr:cNvSpPr/>
      </xdr:nvSpPr>
      <xdr:spPr>
        <a:xfrm>
          <a:off x="3746500" y="1777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163830</xdr:rowOff>
    </xdr:from>
    <xdr:to>
      <xdr:col>24</xdr:col>
      <xdr:colOff>63500</xdr:colOff>
      <xdr:row>104</xdr:row>
      <xdr:rowOff>22861</xdr:rowOff>
    </xdr:to>
    <xdr:cxnSp macro="">
      <xdr:nvCxnSpPr>
        <xdr:cNvPr id="416" name="直線コネクタ 415">
          <a:extLst>
            <a:ext uri="{FF2B5EF4-FFF2-40B4-BE49-F238E27FC236}">
              <a16:creationId xmlns:a16="http://schemas.microsoft.com/office/drawing/2014/main" id="{038AD852-4645-4B8C-9DD4-2390608F663D}"/>
            </a:ext>
          </a:extLst>
        </xdr:cNvPr>
        <xdr:cNvCxnSpPr/>
      </xdr:nvCxnSpPr>
      <xdr:spPr>
        <a:xfrm>
          <a:off x="3797300" y="178231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21589</xdr:rowOff>
    </xdr:from>
    <xdr:to>
      <xdr:col>15</xdr:col>
      <xdr:colOff>101600</xdr:colOff>
      <xdr:row>103</xdr:row>
      <xdr:rowOff>123189</xdr:rowOff>
    </xdr:to>
    <xdr:sp macro="" textlink="">
      <xdr:nvSpPr>
        <xdr:cNvPr id="417" name="楕円 416">
          <a:extLst>
            <a:ext uri="{FF2B5EF4-FFF2-40B4-BE49-F238E27FC236}">
              <a16:creationId xmlns:a16="http://schemas.microsoft.com/office/drawing/2014/main" id="{43716B6F-7C27-4AC1-9AE0-B932686270F2}"/>
            </a:ext>
          </a:extLst>
        </xdr:cNvPr>
        <xdr:cNvSpPr/>
      </xdr:nvSpPr>
      <xdr:spPr>
        <a:xfrm>
          <a:off x="2857500" y="1768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72389</xdr:rowOff>
    </xdr:from>
    <xdr:to>
      <xdr:col>19</xdr:col>
      <xdr:colOff>177800</xdr:colOff>
      <xdr:row>103</xdr:row>
      <xdr:rowOff>163830</xdr:rowOff>
    </xdr:to>
    <xdr:cxnSp macro="">
      <xdr:nvCxnSpPr>
        <xdr:cNvPr id="418" name="直線コネクタ 417">
          <a:extLst>
            <a:ext uri="{FF2B5EF4-FFF2-40B4-BE49-F238E27FC236}">
              <a16:creationId xmlns:a16="http://schemas.microsoft.com/office/drawing/2014/main" id="{5411C524-55B0-4B98-B7A9-867B0F8EF8D4}"/>
            </a:ext>
          </a:extLst>
        </xdr:cNvPr>
        <xdr:cNvCxnSpPr/>
      </xdr:nvCxnSpPr>
      <xdr:spPr>
        <a:xfrm>
          <a:off x="2908300" y="177317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162561</xdr:rowOff>
    </xdr:from>
    <xdr:to>
      <xdr:col>10</xdr:col>
      <xdr:colOff>165100</xdr:colOff>
      <xdr:row>103</xdr:row>
      <xdr:rowOff>92711</xdr:rowOff>
    </xdr:to>
    <xdr:sp macro="" textlink="">
      <xdr:nvSpPr>
        <xdr:cNvPr id="419" name="楕円 418">
          <a:extLst>
            <a:ext uri="{FF2B5EF4-FFF2-40B4-BE49-F238E27FC236}">
              <a16:creationId xmlns:a16="http://schemas.microsoft.com/office/drawing/2014/main" id="{EF22DFEC-EB3E-4835-9EAD-A1BC6FF77746}"/>
            </a:ext>
          </a:extLst>
        </xdr:cNvPr>
        <xdr:cNvSpPr/>
      </xdr:nvSpPr>
      <xdr:spPr>
        <a:xfrm>
          <a:off x="19685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41911</xdr:rowOff>
    </xdr:from>
    <xdr:to>
      <xdr:col>15</xdr:col>
      <xdr:colOff>50800</xdr:colOff>
      <xdr:row>103</xdr:row>
      <xdr:rowOff>72389</xdr:rowOff>
    </xdr:to>
    <xdr:cxnSp macro="">
      <xdr:nvCxnSpPr>
        <xdr:cNvPr id="420" name="直線コネクタ 419">
          <a:extLst>
            <a:ext uri="{FF2B5EF4-FFF2-40B4-BE49-F238E27FC236}">
              <a16:creationId xmlns:a16="http://schemas.microsoft.com/office/drawing/2014/main" id="{E449B3EA-CBFE-473B-AA19-B83B952800EA}"/>
            </a:ext>
          </a:extLst>
        </xdr:cNvPr>
        <xdr:cNvCxnSpPr/>
      </xdr:nvCxnSpPr>
      <xdr:spPr>
        <a:xfrm>
          <a:off x="2019300" y="177012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170180</xdr:rowOff>
    </xdr:from>
    <xdr:to>
      <xdr:col>6</xdr:col>
      <xdr:colOff>38100</xdr:colOff>
      <xdr:row>103</xdr:row>
      <xdr:rowOff>100330</xdr:rowOff>
    </xdr:to>
    <xdr:sp macro="" textlink="">
      <xdr:nvSpPr>
        <xdr:cNvPr id="421" name="楕円 420">
          <a:extLst>
            <a:ext uri="{FF2B5EF4-FFF2-40B4-BE49-F238E27FC236}">
              <a16:creationId xmlns:a16="http://schemas.microsoft.com/office/drawing/2014/main" id="{A7D7BB95-A279-4372-8802-45FFA23F1E11}"/>
            </a:ext>
          </a:extLst>
        </xdr:cNvPr>
        <xdr:cNvSpPr/>
      </xdr:nvSpPr>
      <xdr:spPr>
        <a:xfrm>
          <a:off x="1079500" y="1765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41911</xdr:rowOff>
    </xdr:from>
    <xdr:to>
      <xdr:col>10</xdr:col>
      <xdr:colOff>114300</xdr:colOff>
      <xdr:row>103</xdr:row>
      <xdr:rowOff>49530</xdr:rowOff>
    </xdr:to>
    <xdr:cxnSp macro="">
      <xdr:nvCxnSpPr>
        <xdr:cNvPr id="422" name="直線コネクタ 421">
          <a:extLst>
            <a:ext uri="{FF2B5EF4-FFF2-40B4-BE49-F238E27FC236}">
              <a16:creationId xmlns:a16="http://schemas.microsoft.com/office/drawing/2014/main" id="{2667E4C9-A20A-4291-918B-6009D5A7D445}"/>
            </a:ext>
          </a:extLst>
        </xdr:cNvPr>
        <xdr:cNvCxnSpPr/>
      </xdr:nvCxnSpPr>
      <xdr:spPr>
        <a:xfrm flipV="1">
          <a:off x="1130300" y="177012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125747</xdr:rowOff>
    </xdr:from>
    <xdr:ext cx="405111" cy="259045"/>
    <xdr:sp macro="" textlink="">
      <xdr:nvSpPr>
        <xdr:cNvPr id="423" name="n_1aveValue【港湾・漁港】&#10;有形固定資産減価償却率">
          <a:extLst>
            <a:ext uri="{FF2B5EF4-FFF2-40B4-BE49-F238E27FC236}">
              <a16:creationId xmlns:a16="http://schemas.microsoft.com/office/drawing/2014/main" id="{907A4B26-637C-44F6-A55D-B92723D3C185}"/>
            </a:ext>
          </a:extLst>
        </xdr:cNvPr>
        <xdr:cNvSpPr txBox="1"/>
      </xdr:nvSpPr>
      <xdr:spPr>
        <a:xfrm>
          <a:off x="3582044" y="1795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26688</xdr:rowOff>
    </xdr:from>
    <xdr:ext cx="405111" cy="259045"/>
    <xdr:sp macro="" textlink="">
      <xdr:nvSpPr>
        <xdr:cNvPr id="424" name="n_2aveValue【港湾・漁港】&#10;有形固定資産減価償却率">
          <a:extLst>
            <a:ext uri="{FF2B5EF4-FFF2-40B4-BE49-F238E27FC236}">
              <a16:creationId xmlns:a16="http://schemas.microsoft.com/office/drawing/2014/main" id="{24B0B527-35F0-45D0-8706-C0BC99D32E4A}"/>
            </a:ext>
          </a:extLst>
        </xdr:cNvPr>
        <xdr:cNvSpPr txBox="1"/>
      </xdr:nvSpPr>
      <xdr:spPr>
        <a:xfrm>
          <a:off x="2705744" y="1785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11447</xdr:rowOff>
    </xdr:from>
    <xdr:ext cx="405111" cy="259045"/>
    <xdr:sp macro="" textlink="">
      <xdr:nvSpPr>
        <xdr:cNvPr id="425" name="n_3aveValue【港湾・漁港】&#10;有形固定資産減価償却率">
          <a:extLst>
            <a:ext uri="{FF2B5EF4-FFF2-40B4-BE49-F238E27FC236}">
              <a16:creationId xmlns:a16="http://schemas.microsoft.com/office/drawing/2014/main" id="{6D247EFB-8996-44CE-A9D4-09F1678543B3}"/>
            </a:ext>
          </a:extLst>
        </xdr:cNvPr>
        <xdr:cNvSpPr txBox="1"/>
      </xdr:nvSpPr>
      <xdr:spPr>
        <a:xfrm>
          <a:off x="1816744" y="1784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91457</xdr:rowOff>
    </xdr:from>
    <xdr:ext cx="405111" cy="259045"/>
    <xdr:sp macro="" textlink="">
      <xdr:nvSpPr>
        <xdr:cNvPr id="426" name="n_4aveValue【港湾・漁港】&#10;有形固定資産減価償却率">
          <a:extLst>
            <a:ext uri="{FF2B5EF4-FFF2-40B4-BE49-F238E27FC236}">
              <a16:creationId xmlns:a16="http://schemas.microsoft.com/office/drawing/2014/main" id="{62F312CE-ACE7-46A0-A694-7193CA1DF205}"/>
            </a:ext>
          </a:extLst>
        </xdr:cNvPr>
        <xdr:cNvSpPr txBox="1"/>
      </xdr:nvSpPr>
      <xdr:spPr>
        <a:xfrm>
          <a:off x="927744" y="1775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59707</xdr:rowOff>
    </xdr:from>
    <xdr:ext cx="405111" cy="259045"/>
    <xdr:sp macro="" textlink="">
      <xdr:nvSpPr>
        <xdr:cNvPr id="427" name="n_1mainValue【港湾・漁港】&#10;有形固定資産減価償却率">
          <a:extLst>
            <a:ext uri="{FF2B5EF4-FFF2-40B4-BE49-F238E27FC236}">
              <a16:creationId xmlns:a16="http://schemas.microsoft.com/office/drawing/2014/main" id="{7F7058A4-BF60-4382-970F-45522054908A}"/>
            </a:ext>
          </a:extLst>
        </xdr:cNvPr>
        <xdr:cNvSpPr txBox="1"/>
      </xdr:nvSpPr>
      <xdr:spPr>
        <a:xfrm>
          <a:off x="3582044" y="1754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139716</xdr:rowOff>
    </xdr:from>
    <xdr:ext cx="405111" cy="259045"/>
    <xdr:sp macro="" textlink="">
      <xdr:nvSpPr>
        <xdr:cNvPr id="428" name="n_2mainValue【港湾・漁港】&#10;有形固定資産減価償却率">
          <a:extLst>
            <a:ext uri="{FF2B5EF4-FFF2-40B4-BE49-F238E27FC236}">
              <a16:creationId xmlns:a16="http://schemas.microsoft.com/office/drawing/2014/main" id="{71B97D39-381E-4EB6-B1F1-56ADD22723BC}"/>
            </a:ext>
          </a:extLst>
        </xdr:cNvPr>
        <xdr:cNvSpPr txBox="1"/>
      </xdr:nvSpPr>
      <xdr:spPr>
        <a:xfrm>
          <a:off x="2705744" y="1745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109238</xdr:rowOff>
    </xdr:from>
    <xdr:ext cx="405111" cy="259045"/>
    <xdr:sp macro="" textlink="">
      <xdr:nvSpPr>
        <xdr:cNvPr id="429" name="n_3mainValue【港湾・漁港】&#10;有形固定資産減価償却率">
          <a:extLst>
            <a:ext uri="{FF2B5EF4-FFF2-40B4-BE49-F238E27FC236}">
              <a16:creationId xmlns:a16="http://schemas.microsoft.com/office/drawing/2014/main" id="{20099E3B-CE74-48B7-8593-66BAE7F95DE3}"/>
            </a:ext>
          </a:extLst>
        </xdr:cNvPr>
        <xdr:cNvSpPr txBox="1"/>
      </xdr:nvSpPr>
      <xdr:spPr>
        <a:xfrm>
          <a:off x="1816744" y="1742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116857</xdr:rowOff>
    </xdr:from>
    <xdr:ext cx="405111" cy="259045"/>
    <xdr:sp macro="" textlink="">
      <xdr:nvSpPr>
        <xdr:cNvPr id="430" name="n_4mainValue【港湾・漁港】&#10;有形固定資産減価償却率">
          <a:extLst>
            <a:ext uri="{FF2B5EF4-FFF2-40B4-BE49-F238E27FC236}">
              <a16:creationId xmlns:a16="http://schemas.microsoft.com/office/drawing/2014/main" id="{C523BD5A-340C-4EA9-AE55-EDA8C93E4574}"/>
            </a:ext>
          </a:extLst>
        </xdr:cNvPr>
        <xdr:cNvSpPr txBox="1"/>
      </xdr:nvSpPr>
      <xdr:spPr>
        <a:xfrm>
          <a:off x="9277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1" name="正方形/長方形 430">
          <a:extLst>
            <a:ext uri="{FF2B5EF4-FFF2-40B4-BE49-F238E27FC236}">
              <a16:creationId xmlns:a16="http://schemas.microsoft.com/office/drawing/2014/main" id="{1A5DDCBF-A367-4BBE-A1B0-6AB1340C459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2" name="正方形/長方形 431">
          <a:extLst>
            <a:ext uri="{FF2B5EF4-FFF2-40B4-BE49-F238E27FC236}">
              <a16:creationId xmlns:a16="http://schemas.microsoft.com/office/drawing/2014/main" id="{9EA0FF6F-4040-416E-B556-F3D3AAF492B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3" name="正方形/長方形 432">
          <a:extLst>
            <a:ext uri="{FF2B5EF4-FFF2-40B4-BE49-F238E27FC236}">
              <a16:creationId xmlns:a16="http://schemas.microsoft.com/office/drawing/2014/main" id="{B91F2259-CFDA-4F38-87C7-710D248306A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4" name="正方形/長方形 433">
          <a:extLst>
            <a:ext uri="{FF2B5EF4-FFF2-40B4-BE49-F238E27FC236}">
              <a16:creationId xmlns:a16="http://schemas.microsoft.com/office/drawing/2014/main" id="{CB202012-95EA-4C20-B2BA-92B43A55861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5" name="正方形/長方形 434">
          <a:extLst>
            <a:ext uri="{FF2B5EF4-FFF2-40B4-BE49-F238E27FC236}">
              <a16:creationId xmlns:a16="http://schemas.microsoft.com/office/drawing/2014/main" id="{3A43CF34-46EA-4CC1-9B10-24C645C2E43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6" name="正方形/長方形 435">
          <a:extLst>
            <a:ext uri="{FF2B5EF4-FFF2-40B4-BE49-F238E27FC236}">
              <a16:creationId xmlns:a16="http://schemas.microsoft.com/office/drawing/2014/main" id="{95FA4527-E362-4945-A566-E4DF971BFFD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7" name="正方形/長方形 436">
          <a:extLst>
            <a:ext uri="{FF2B5EF4-FFF2-40B4-BE49-F238E27FC236}">
              <a16:creationId xmlns:a16="http://schemas.microsoft.com/office/drawing/2014/main" id="{D9A652F8-83BF-43D7-A931-A2156A77C58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8" name="正方形/長方形 437">
          <a:extLst>
            <a:ext uri="{FF2B5EF4-FFF2-40B4-BE49-F238E27FC236}">
              <a16:creationId xmlns:a16="http://schemas.microsoft.com/office/drawing/2014/main" id="{3F9C3274-4734-4DA8-BAE8-471522BA1748}"/>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9" name="テキスト ボックス 438">
          <a:extLst>
            <a:ext uri="{FF2B5EF4-FFF2-40B4-BE49-F238E27FC236}">
              <a16:creationId xmlns:a16="http://schemas.microsoft.com/office/drawing/2014/main" id="{1DB01A5F-59E8-4146-80CB-CA06098EFEE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0" name="直線コネクタ 439">
          <a:extLst>
            <a:ext uri="{FF2B5EF4-FFF2-40B4-BE49-F238E27FC236}">
              <a16:creationId xmlns:a16="http://schemas.microsoft.com/office/drawing/2014/main" id="{A955D30B-0963-4E93-8A1C-D00C240AF55F}"/>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110</xdr:row>
      <xdr:rowOff>48277</xdr:rowOff>
    </xdr:from>
    <xdr:ext cx="248786" cy="259045"/>
    <xdr:sp macro="" textlink="">
      <xdr:nvSpPr>
        <xdr:cNvPr id="441" name="テキスト ボックス 440">
          <a:extLst>
            <a:ext uri="{FF2B5EF4-FFF2-40B4-BE49-F238E27FC236}">
              <a16:creationId xmlns:a16="http://schemas.microsoft.com/office/drawing/2014/main" id="{F0CABEAC-7421-45D6-9CC4-BB1F3250A59B}"/>
            </a:ext>
          </a:extLst>
        </xdr:cNvPr>
        <xdr:cNvSpPr txBox="1"/>
      </xdr:nvSpPr>
      <xdr:spPr>
        <a:xfrm>
          <a:off x="6355214" y="1890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109</xdr:row>
      <xdr:rowOff>35379</xdr:rowOff>
    </xdr:from>
    <xdr:to>
      <xdr:col>59</xdr:col>
      <xdr:colOff>50800</xdr:colOff>
      <xdr:row>109</xdr:row>
      <xdr:rowOff>35379</xdr:rowOff>
    </xdr:to>
    <xdr:cxnSp macro="">
      <xdr:nvCxnSpPr>
        <xdr:cNvPr id="442" name="直線コネクタ 441">
          <a:extLst>
            <a:ext uri="{FF2B5EF4-FFF2-40B4-BE49-F238E27FC236}">
              <a16:creationId xmlns:a16="http://schemas.microsoft.com/office/drawing/2014/main" id="{D73CA042-089A-404A-8291-381EFB013E3A}"/>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108</xdr:row>
      <xdr:rowOff>64606</xdr:rowOff>
    </xdr:from>
    <xdr:ext cx="595419" cy="259045"/>
    <xdr:sp macro="" textlink="">
      <xdr:nvSpPr>
        <xdr:cNvPr id="443" name="テキスト ボックス 442">
          <a:extLst>
            <a:ext uri="{FF2B5EF4-FFF2-40B4-BE49-F238E27FC236}">
              <a16:creationId xmlns:a16="http://schemas.microsoft.com/office/drawing/2014/main" id="{03A9B989-6020-4476-9CB7-00D69C59640C}"/>
            </a:ext>
          </a:extLst>
        </xdr:cNvPr>
        <xdr:cNvSpPr txBox="1"/>
      </xdr:nvSpPr>
      <xdr:spPr>
        <a:xfrm>
          <a:off x="6008581" y="1858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4" name="直線コネクタ 443">
          <a:extLst>
            <a:ext uri="{FF2B5EF4-FFF2-40B4-BE49-F238E27FC236}">
              <a16:creationId xmlns:a16="http://schemas.microsoft.com/office/drawing/2014/main" id="{F98F53ED-1764-4B4D-9CB2-BE31048ED828}"/>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45" name="テキスト ボックス 444">
          <a:extLst>
            <a:ext uri="{FF2B5EF4-FFF2-40B4-BE49-F238E27FC236}">
              <a16:creationId xmlns:a16="http://schemas.microsoft.com/office/drawing/2014/main" id="{1A068AC6-4FBC-46A3-9734-3E8D46D26BA5}"/>
            </a:ext>
          </a:extLst>
        </xdr:cNvPr>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6" name="直線コネクタ 445">
          <a:extLst>
            <a:ext uri="{FF2B5EF4-FFF2-40B4-BE49-F238E27FC236}">
              <a16:creationId xmlns:a16="http://schemas.microsoft.com/office/drawing/2014/main" id="{D89412B7-8E3B-48DA-A29C-D706E0ADE6CE}"/>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47" name="テキスト ボックス 446">
          <a:extLst>
            <a:ext uri="{FF2B5EF4-FFF2-40B4-BE49-F238E27FC236}">
              <a16:creationId xmlns:a16="http://schemas.microsoft.com/office/drawing/2014/main" id="{59C7E3B8-DAB5-44AE-AD93-FA3401F007C9}"/>
            </a:ext>
          </a:extLst>
        </xdr:cNvPr>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8" name="直線コネクタ 447">
          <a:extLst>
            <a:ext uri="{FF2B5EF4-FFF2-40B4-BE49-F238E27FC236}">
              <a16:creationId xmlns:a16="http://schemas.microsoft.com/office/drawing/2014/main" id="{712B7295-F3F0-4855-B7C7-FFAC4D82BE16}"/>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49" name="テキスト ボックス 448">
          <a:extLst>
            <a:ext uri="{FF2B5EF4-FFF2-40B4-BE49-F238E27FC236}">
              <a16:creationId xmlns:a16="http://schemas.microsoft.com/office/drawing/2014/main" id="{1EB6610E-0212-43C0-9575-4B46F14A0B48}"/>
            </a:ext>
          </a:extLst>
        </xdr:cNvPr>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0" name="直線コネクタ 449">
          <a:extLst>
            <a:ext uri="{FF2B5EF4-FFF2-40B4-BE49-F238E27FC236}">
              <a16:creationId xmlns:a16="http://schemas.microsoft.com/office/drawing/2014/main" id="{C6F27739-C73B-4DE4-94E8-C058EA663EEA}"/>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51" name="テキスト ボックス 450">
          <a:extLst>
            <a:ext uri="{FF2B5EF4-FFF2-40B4-BE49-F238E27FC236}">
              <a16:creationId xmlns:a16="http://schemas.microsoft.com/office/drawing/2014/main" id="{FB5A82D3-07F6-413C-940D-35C5D7A1A9B8}"/>
            </a:ext>
          </a:extLst>
        </xdr:cNvPr>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2" name="直線コネクタ 451">
          <a:extLst>
            <a:ext uri="{FF2B5EF4-FFF2-40B4-BE49-F238E27FC236}">
              <a16:creationId xmlns:a16="http://schemas.microsoft.com/office/drawing/2014/main" id="{3FF7DCDB-9E65-4DB9-8F1C-06976690AA3C}"/>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53" name="テキスト ボックス 452">
          <a:extLst>
            <a:ext uri="{FF2B5EF4-FFF2-40B4-BE49-F238E27FC236}">
              <a16:creationId xmlns:a16="http://schemas.microsoft.com/office/drawing/2014/main" id="{422824E4-9CA8-4F9E-B3A9-151BEC8C0584}"/>
            </a:ext>
          </a:extLst>
        </xdr:cNvPr>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a:extLst>
            <a:ext uri="{FF2B5EF4-FFF2-40B4-BE49-F238E27FC236}">
              <a16:creationId xmlns:a16="http://schemas.microsoft.com/office/drawing/2014/main" id="{674CFBEC-4C3D-42FD-AF01-FEBD57EDA87B}"/>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5" name="テキスト ボックス 454">
          <a:extLst>
            <a:ext uri="{FF2B5EF4-FFF2-40B4-BE49-F238E27FC236}">
              <a16:creationId xmlns:a16="http://schemas.microsoft.com/office/drawing/2014/main" id="{F74F4B0F-525E-4D58-905E-E4C1C42DC177}"/>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港湾・漁港】&#10;一人当たり有形固定資産（償却資産）額グラフ枠">
          <a:extLst>
            <a:ext uri="{FF2B5EF4-FFF2-40B4-BE49-F238E27FC236}">
              <a16:creationId xmlns:a16="http://schemas.microsoft.com/office/drawing/2014/main" id="{D96293A5-7B01-4896-B335-1108FDDEEB26}"/>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130237</xdr:rowOff>
    </xdr:from>
    <xdr:to>
      <xdr:col>54</xdr:col>
      <xdr:colOff>189865</xdr:colOff>
      <xdr:row>108</xdr:row>
      <xdr:rowOff>164664</xdr:rowOff>
    </xdr:to>
    <xdr:cxnSp macro="">
      <xdr:nvCxnSpPr>
        <xdr:cNvPr id="457" name="直線コネクタ 456">
          <a:extLst>
            <a:ext uri="{FF2B5EF4-FFF2-40B4-BE49-F238E27FC236}">
              <a16:creationId xmlns:a16="http://schemas.microsoft.com/office/drawing/2014/main" id="{252BEA65-D9A3-4949-A249-4B1A7111F450}"/>
            </a:ext>
          </a:extLst>
        </xdr:cNvPr>
        <xdr:cNvCxnSpPr/>
      </xdr:nvCxnSpPr>
      <xdr:spPr>
        <a:xfrm flipV="1">
          <a:off x="10476865" y="17275237"/>
          <a:ext cx="0" cy="1406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168491</xdr:rowOff>
    </xdr:from>
    <xdr:ext cx="599010" cy="259045"/>
    <xdr:sp macro="" textlink="">
      <xdr:nvSpPr>
        <xdr:cNvPr id="458" name="【港湾・漁港】&#10;一人当たり有形固定資産（償却資産）額最小値テキスト">
          <a:extLst>
            <a:ext uri="{FF2B5EF4-FFF2-40B4-BE49-F238E27FC236}">
              <a16:creationId xmlns:a16="http://schemas.microsoft.com/office/drawing/2014/main" id="{3B4125FC-ED67-4608-97C5-E458E66326BE}"/>
            </a:ext>
          </a:extLst>
        </xdr:cNvPr>
        <xdr:cNvSpPr txBox="1"/>
      </xdr:nvSpPr>
      <xdr:spPr>
        <a:xfrm>
          <a:off x="10515600" y="18685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164664</xdr:rowOff>
    </xdr:from>
    <xdr:to>
      <xdr:col>55</xdr:col>
      <xdr:colOff>88900</xdr:colOff>
      <xdr:row>108</xdr:row>
      <xdr:rowOff>164664</xdr:rowOff>
    </xdr:to>
    <xdr:cxnSp macro="">
      <xdr:nvCxnSpPr>
        <xdr:cNvPr id="459" name="直線コネクタ 458">
          <a:extLst>
            <a:ext uri="{FF2B5EF4-FFF2-40B4-BE49-F238E27FC236}">
              <a16:creationId xmlns:a16="http://schemas.microsoft.com/office/drawing/2014/main" id="{9C80B6CD-7F49-433A-A43A-4C6A9F15ADE6}"/>
            </a:ext>
          </a:extLst>
        </xdr:cNvPr>
        <xdr:cNvCxnSpPr/>
      </xdr:nvCxnSpPr>
      <xdr:spPr>
        <a:xfrm>
          <a:off x="10388600" y="1868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76914</xdr:rowOff>
    </xdr:from>
    <xdr:ext cx="599010" cy="259045"/>
    <xdr:sp macro="" textlink="">
      <xdr:nvSpPr>
        <xdr:cNvPr id="460" name="【港湾・漁港】&#10;一人当たり有形固定資産（償却資産）額最大値テキスト">
          <a:extLst>
            <a:ext uri="{FF2B5EF4-FFF2-40B4-BE49-F238E27FC236}">
              <a16:creationId xmlns:a16="http://schemas.microsoft.com/office/drawing/2014/main" id="{DD1EAB2E-496E-4DD0-B69E-BEFA9C883CE8}"/>
            </a:ext>
          </a:extLst>
        </xdr:cNvPr>
        <xdr:cNvSpPr txBox="1"/>
      </xdr:nvSpPr>
      <xdr:spPr>
        <a:xfrm>
          <a:off x="10515600" y="1705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130237</xdr:rowOff>
    </xdr:from>
    <xdr:to>
      <xdr:col>55</xdr:col>
      <xdr:colOff>88900</xdr:colOff>
      <xdr:row>100</xdr:row>
      <xdr:rowOff>130237</xdr:rowOff>
    </xdr:to>
    <xdr:cxnSp macro="">
      <xdr:nvCxnSpPr>
        <xdr:cNvPr id="461" name="直線コネクタ 460">
          <a:extLst>
            <a:ext uri="{FF2B5EF4-FFF2-40B4-BE49-F238E27FC236}">
              <a16:creationId xmlns:a16="http://schemas.microsoft.com/office/drawing/2014/main" id="{CF88DC85-F0C5-4EF4-8DF4-EF669F722480}"/>
            </a:ext>
          </a:extLst>
        </xdr:cNvPr>
        <xdr:cNvCxnSpPr/>
      </xdr:nvCxnSpPr>
      <xdr:spPr>
        <a:xfrm>
          <a:off x="10388600" y="17275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17367</xdr:rowOff>
    </xdr:from>
    <xdr:ext cx="599010" cy="259045"/>
    <xdr:sp macro="" textlink="">
      <xdr:nvSpPr>
        <xdr:cNvPr id="462" name="【港湾・漁港】&#10;一人当たり有形固定資産（償却資産）額平均値テキスト">
          <a:extLst>
            <a:ext uri="{FF2B5EF4-FFF2-40B4-BE49-F238E27FC236}">
              <a16:creationId xmlns:a16="http://schemas.microsoft.com/office/drawing/2014/main" id="{2325FC09-82E0-46AA-ABA2-89CBC0301F5F}"/>
            </a:ext>
          </a:extLst>
        </xdr:cNvPr>
        <xdr:cNvSpPr txBox="1"/>
      </xdr:nvSpPr>
      <xdr:spPr>
        <a:xfrm>
          <a:off x="10515600" y="180196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165940</xdr:rowOff>
    </xdr:from>
    <xdr:to>
      <xdr:col>55</xdr:col>
      <xdr:colOff>50800</xdr:colOff>
      <xdr:row>106</xdr:row>
      <xdr:rowOff>96090</xdr:rowOff>
    </xdr:to>
    <xdr:sp macro="" textlink="">
      <xdr:nvSpPr>
        <xdr:cNvPr id="463" name="フローチャート: 判断 462">
          <a:extLst>
            <a:ext uri="{FF2B5EF4-FFF2-40B4-BE49-F238E27FC236}">
              <a16:creationId xmlns:a16="http://schemas.microsoft.com/office/drawing/2014/main" id="{C28E9A8B-4D78-4DAB-BEB3-1ACA84582EA3}"/>
            </a:ext>
          </a:extLst>
        </xdr:cNvPr>
        <xdr:cNvSpPr/>
      </xdr:nvSpPr>
      <xdr:spPr>
        <a:xfrm>
          <a:off x="10426700" y="1816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85885</xdr:rowOff>
    </xdr:from>
    <xdr:to>
      <xdr:col>50</xdr:col>
      <xdr:colOff>165100</xdr:colOff>
      <xdr:row>106</xdr:row>
      <xdr:rowOff>16035</xdr:rowOff>
    </xdr:to>
    <xdr:sp macro="" textlink="">
      <xdr:nvSpPr>
        <xdr:cNvPr id="464" name="フローチャート: 判断 463">
          <a:extLst>
            <a:ext uri="{FF2B5EF4-FFF2-40B4-BE49-F238E27FC236}">
              <a16:creationId xmlns:a16="http://schemas.microsoft.com/office/drawing/2014/main" id="{6E42FFAE-AEDA-463D-84ED-3E0C560D4128}"/>
            </a:ext>
          </a:extLst>
        </xdr:cNvPr>
        <xdr:cNvSpPr/>
      </xdr:nvSpPr>
      <xdr:spPr>
        <a:xfrm>
          <a:off x="9588500" y="1808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168210</xdr:rowOff>
    </xdr:from>
    <xdr:to>
      <xdr:col>46</xdr:col>
      <xdr:colOff>38100</xdr:colOff>
      <xdr:row>106</xdr:row>
      <xdr:rowOff>98360</xdr:rowOff>
    </xdr:to>
    <xdr:sp macro="" textlink="">
      <xdr:nvSpPr>
        <xdr:cNvPr id="465" name="フローチャート: 判断 464">
          <a:extLst>
            <a:ext uri="{FF2B5EF4-FFF2-40B4-BE49-F238E27FC236}">
              <a16:creationId xmlns:a16="http://schemas.microsoft.com/office/drawing/2014/main" id="{A2819D26-2688-476F-8866-2A096E80A268}"/>
            </a:ext>
          </a:extLst>
        </xdr:cNvPr>
        <xdr:cNvSpPr/>
      </xdr:nvSpPr>
      <xdr:spPr>
        <a:xfrm>
          <a:off x="8699500" y="18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151874</xdr:rowOff>
    </xdr:from>
    <xdr:to>
      <xdr:col>41</xdr:col>
      <xdr:colOff>101600</xdr:colOff>
      <xdr:row>107</xdr:row>
      <xdr:rowOff>82024</xdr:rowOff>
    </xdr:to>
    <xdr:sp macro="" textlink="">
      <xdr:nvSpPr>
        <xdr:cNvPr id="466" name="フローチャート: 判断 465">
          <a:extLst>
            <a:ext uri="{FF2B5EF4-FFF2-40B4-BE49-F238E27FC236}">
              <a16:creationId xmlns:a16="http://schemas.microsoft.com/office/drawing/2014/main" id="{28290AE5-BC77-4097-85A3-6124E733E777}"/>
            </a:ext>
          </a:extLst>
        </xdr:cNvPr>
        <xdr:cNvSpPr/>
      </xdr:nvSpPr>
      <xdr:spPr>
        <a:xfrm>
          <a:off x="7810500" y="1832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47028</xdr:rowOff>
    </xdr:from>
    <xdr:to>
      <xdr:col>36</xdr:col>
      <xdr:colOff>165100</xdr:colOff>
      <xdr:row>106</xdr:row>
      <xdr:rowOff>148628</xdr:rowOff>
    </xdr:to>
    <xdr:sp macro="" textlink="">
      <xdr:nvSpPr>
        <xdr:cNvPr id="467" name="フローチャート: 判断 466">
          <a:extLst>
            <a:ext uri="{FF2B5EF4-FFF2-40B4-BE49-F238E27FC236}">
              <a16:creationId xmlns:a16="http://schemas.microsoft.com/office/drawing/2014/main" id="{4A9C9612-E228-4B6C-89C1-028DD7DE6655}"/>
            </a:ext>
          </a:extLst>
        </xdr:cNvPr>
        <xdr:cNvSpPr/>
      </xdr:nvSpPr>
      <xdr:spPr>
        <a:xfrm>
          <a:off x="6921500" y="1822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6B21FD42-34BD-4FDC-B2BF-C11DA3B55103}"/>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40EC0FC2-2AF9-4955-B517-BA086510DD21}"/>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6CF4291-5410-4526-BF30-8A726EB15451}"/>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BADEA917-30EE-4989-B973-54C3ED401E43}"/>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A90E0B2D-5270-4E60-A6E3-E21BA05558B3}"/>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16168</xdr:rowOff>
    </xdr:from>
    <xdr:to>
      <xdr:col>55</xdr:col>
      <xdr:colOff>50800</xdr:colOff>
      <xdr:row>108</xdr:row>
      <xdr:rowOff>117768</xdr:rowOff>
    </xdr:to>
    <xdr:sp macro="" textlink="">
      <xdr:nvSpPr>
        <xdr:cNvPr id="473" name="楕円 472">
          <a:extLst>
            <a:ext uri="{FF2B5EF4-FFF2-40B4-BE49-F238E27FC236}">
              <a16:creationId xmlns:a16="http://schemas.microsoft.com/office/drawing/2014/main" id="{FCDCB75F-9B24-4080-ABBE-CF49C102D839}"/>
            </a:ext>
          </a:extLst>
        </xdr:cNvPr>
        <xdr:cNvSpPr/>
      </xdr:nvSpPr>
      <xdr:spPr>
        <a:xfrm>
          <a:off x="10426700" y="1853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102545</xdr:rowOff>
    </xdr:from>
    <xdr:ext cx="599010" cy="259045"/>
    <xdr:sp macro="" textlink="">
      <xdr:nvSpPr>
        <xdr:cNvPr id="474" name="【港湾・漁港】&#10;一人当たり有形固定資産（償却資産）額該当値テキスト">
          <a:extLst>
            <a:ext uri="{FF2B5EF4-FFF2-40B4-BE49-F238E27FC236}">
              <a16:creationId xmlns:a16="http://schemas.microsoft.com/office/drawing/2014/main" id="{233472B9-177D-4E97-890E-7FEFF4785C4F}"/>
            </a:ext>
          </a:extLst>
        </xdr:cNvPr>
        <xdr:cNvSpPr txBox="1"/>
      </xdr:nvSpPr>
      <xdr:spPr>
        <a:xfrm>
          <a:off x="10515600" y="18447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41284</xdr:rowOff>
    </xdr:from>
    <xdr:to>
      <xdr:col>50</xdr:col>
      <xdr:colOff>165100</xdr:colOff>
      <xdr:row>108</xdr:row>
      <xdr:rowOff>142884</xdr:rowOff>
    </xdr:to>
    <xdr:sp macro="" textlink="">
      <xdr:nvSpPr>
        <xdr:cNvPr id="475" name="楕円 474">
          <a:extLst>
            <a:ext uri="{FF2B5EF4-FFF2-40B4-BE49-F238E27FC236}">
              <a16:creationId xmlns:a16="http://schemas.microsoft.com/office/drawing/2014/main" id="{B0F9187D-401C-4ED1-92E2-18D822998A91}"/>
            </a:ext>
          </a:extLst>
        </xdr:cNvPr>
        <xdr:cNvSpPr/>
      </xdr:nvSpPr>
      <xdr:spPr>
        <a:xfrm>
          <a:off x="9588500" y="1855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66968</xdr:rowOff>
    </xdr:from>
    <xdr:to>
      <xdr:col>55</xdr:col>
      <xdr:colOff>0</xdr:colOff>
      <xdr:row>108</xdr:row>
      <xdr:rowOff>92084</xdr:rowOff>
    </xdr:to>
    <xdr:cxnSp macro="">
      <xdr:nvCxnSpPr>
        <xdr:cNvPr id="476" name="直線コネクタ 475">
          <a:extLst>
            <a:ext uri="{FF2B5EF4-FFF2-40B4-BE49-F238E27FC236}">
              <a16:creationId xmlns:a16="http://schemas.microsoft.com/office/drawing/2014/main" id="{D10DFB3B-1BE7-4D33-ABD0-43CA0A5FF57A}"/>
            </a:ext>
          </a:extLst>
        </xdr:cNvPr>
        <xdr:cNvCxnSpPr/>
      </xdr:nvCxnSpPr>
      <xdr:spPr>
        <a:xfrm flipV="1">
          <a:off x="9639300" y="18583568"/>
          <a:ext cx="838200" cy="2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53556</xdr:rowOff>
    </xdr:from>
    <xdr:to>
      <xdr:col>46</xdr:col>
      <xdr:colOff>38100</xdr:colOff>
      <xdr:row>108</xdr:row>
      <xdr:rowOff>155156</xdr:rowOff>
    </xdr:to>
    <xdr:sp macro="" textlink="">
      <xdr:nvSpPr>
        <xdr:cNvPr id="477" name="楕円 476">
          <a:extLst>
            <a:ext uri="{FF2B5EF4-FFF2-40B4-BE49-F238E27FC236}">
              <a16:creationId xmlns:a16="http://schemas.microsoft.com/office/drawing/2014/main" id="{2324A874-A126-45A0-A7D1-218150702060}"/>
            </a:ext>
          </a:extLst>
        </xdr:cNvPr>
        <xdr:cNvSpPr/>
      </xdr:nvSpPr>
      <xdr:spPr>
        <a:xfrm>
          <a:off x="8699500" y="1857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92084</xdr:rowOff>
    </xdr:from>
    <xdr:to>
      <xdr:col>50</xdr:col>
      <xdr:colOff>114300</xdr:colOff>
      <xdr:row>108</xdr:row>
      <xdr:rowOff>104356</xdr:rowOff>
    </xdr:to>
    <xdr:cxnSp macro="">
      <xdr:nvCxnSpPr>
        <xdr:cNvPr id="478" name="直線コネクタ 477">
          <a:extLst>
            <a:ext uri="{FF2B5EF4-FFF2-40B4-BE49-F238E27FC236}">
              <a16:creationId xmlns:a16="http://schemas.microsoft.com/office/drawing/2014/main" id="{07CD22E0-9073-48A3-AA56-E68CA4DD013F}"/>
            </a:ext>
          </a:extLst>
        </xdr:cNvPr>
        <xdr:cNvCxnSpPr/>
      </xdr:nvCxnSpPr>
      <xdr:spPr>
        <a:xfrm flipV="1">
          <a:off x="8750300" y="18608684"/>
          <a:ext cx="889000" cy="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65846</xdr:rowOff>
    </xdr:from>
    <xdr:to>
      <xdr:col>41</xdr:col>
      <xdr:colOff>101600</xdr:colOff>
      <xdr:row>108</xdr:row>
      <xdr:rowOff>167446</xdr:rowOff>
    </xdr:to>
    <xdr:sp macro="" textlink="">
      <xdr:nvSpPr>
        <xdr:cNvPr id="479" name="楕円 478">
          <a:extLst>
            <a:ext uri="{FF2B5EF4-FFF2-40B4-BE49-F238E27FC236}">
              <a16:creationId xmlns:a16="http://schemas.microsoft.com/office/drawing/2014/main" id="{C981F502-E16B-4B68-A9BC-642EBA8934A8}"/>
            </a:ext>
          </a:extLst>
        </xdr:cNvPr>
        <xdr:cNvSpPr/>
      </xdr:nvSpPr>
      <xdr:spPr>
        <a:xfrm>
          <a:off x="7810500" y="1858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104356</xdr:rowOff>
    </xdr:from>
    <xdr:to>
      <xdr:col>45</xdr:col>
      <xdr:colOff>177800</xdr:colOff>
      <xdr:row>108</xdr:row>
      <xdr:rowOff>116646</xdr:rowOff>
    </xdr:to>
    <xdr:cxnSp macro="">
      <xdr:nvCxnSpPr>
        <xdr:cNvPr id="480" name="直線コネクタ 479">
          <a:extLst>
            <a:ext uri="{FF2B5EF4-FFF2-40B4-BE49-F238E27FC236}">
              <a16:creationId xmlns:a16="http://schemas.microsoft.com/office/drawing/2014/main" id="{F4CE23EF-6986-433A-9C32-C9BCF0D7A2E5}"/>
            </a:ext>
          </a:extLst>
        </xdr:cNvPr>
        <xdr:cNvCxnSpPr/>
      </xdr:nvCxnSpPr>
      <xdr:spPr>
        <a:xfrm flipV="1">
          <a:off x="7861300" y="18620956"/>
          <a:ext cx="889000" cy="1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83896</xdr:rowOff>
    </xdr:from>
    <xdr:to>
      <xdr:col>36</xdr:col>
      <xdr:colOff>165100</xdr:colOff>
      <xdr:row>109</xdr:row>
      <xdr:rowOff>14046</xdr:rowOff>
    </xdr:to>
    <xdr:sp macro="" textlink="">
      <xdr:nvSpPr>
        <xdr:cNvPr id="481" name="楕円 480">
          <a:extLst>
            <a:ext uri="{FF2B5EF4-FFF2-40B4-BE49-F238E27FC236}">
              <a16:creationId xmlns:a16="http://schemas.microsoft.com/office/drawing/2014/main" id="{08668115-F9A7-4CB7-ADFF-481233D74CEE}"/>
            </a:ext>
          </a:extLst>
        </xdr:cNvPr>
        <xdr:cNvSpPr/>
      </xdr:nvSpPr>
      <xdr:spPr>
        <a:xfrm>
          <a:off x="6921500" y="1860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116646</xdr:rowOff>
    </xdr:from>
    <xdr:to>
      <xdr:col>41</xdr:col>
      <xdr:colOff>50800</xdr:colOff>
      <xdr:row>108</xdr:row>
      <xdr:rowOff>134696</xdr:rowOff>
    </xdr:to>
    <xdr:cxnSp macro="">
      <xdr:nvCxnSpPr>
        <xdr:cNvPr id="482" name="直線コネクタ 481">
          <a:extLst>
            <a:ext uri="{FF2B5EF4-FFF2-40B4-BE49-F238E27FC236}">
              <a16:creationId xmlns:a16="http://schemas.microsoft.com/office/drawing/2014/main" id="{D83648E4-9A8C-4F0B-8946-9D1EFEF7C483}"/>
            </a:ext>
          </a:extLst>
        </xdr:cNvPr>
        <xdr:cNvCxnSpPr/>
      </xdr:nvCxnSpPr>
      <xdr:spPr>
        <a:xfrm flipV="1">
          <a:off x="6972300" y="18633246"/>
          <a:ext cx="889000" cy="1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32562</xdr:rowOff>
    </xdr:from>
    <xdr:ext cx="599010" cy="259045"/>
    <xdr:sp macro="" textlink="">
      <xdr:nvSpPr>
        <xdr:cNvPr id="483" name="n_1aveValue【港湾・漁港】&#10;一人当たり有形固定資産（償却資産）額">
          <a:extLst>
            <a:ext uri="{FF2B5EF4-FFF2-40B4-BE49-F238E27FC236}">
              <a16:creationId xmlns:a16="http://schemas.microsoft.com/office/drawing/2014/main" id="{BEA3EDCA-87D1-4AE9-9561-ED665D0BC26F}"/>
            </a:ext>
          </a:extLst>
        </xdr:cNvPr>
        <xdr:cNvSpPr txBox="1"/>
      </xdr:nvSpPr>
      <xdr:spPr>
        <a:xfrm>
          <a:off x="9327095" y="1786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114887</xdr:rowOff>
    </xdr:from>
    <xdr:ext cx="599010" cy="259045"/>
    <xdr:sp macro="" textlink="">
      <xdr:nvSpPr>
        <xdr:cNvPr id="484" name="n_2aveValue【港湾・漁港】&#10;一人当たり有形固定資産（償却資産）額">
          <a:extLst>
            <a:ext uri="{FF2B5EF4-FFF2-40B4-BE49-F238E27FC236}">
              <a16:creationId xmlns:a16="http://schemas.microsoft.com/office/drawing/2014/main" id="{2273DF7E-6D14-4701-A06C-A13A49C5D7BC}"/>
            </a:ext>
          </a:extLst>
        </xdr:cNvPr>
        <xdr:cNvSpPr txBox="1"/>
      </xdr:nvSpPr>
      <xdr:spPr>
        <a:xfrm>
          <a:off x="8450795" y="17945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98551</xdr:rowOff>
    </xdr:from>
    <xdr:ext cx="599010" cy="259045"/>
    <xdr:sp macro="" textlink="">
      <xdr:nvSpPr>
        <xdr:cNvPr id="485" name="n_3aveValue【港湾・漁港】&#10;一人当たり有形固定資産（償却資産）額">
          <a:extLst>
            <a:ext uri="{FF2B5EF4-FFF2-40B4-BE49-F238E27FC236}">
              <a16:creationId xmlns:a16="http://schemas.microsoft.com/office/drawing/2014/main" id="{330A3AD9-75D6-4DA4-896F-C049D1D23961}"/>
            </a:ext>
          </a:extLst>
        </xdr:cNvPr>
        <xdr:cNvSpPr txBox="1"/>
      </xdr:nvSpPr>
      <xdr:spPr>
        <a:xfrm>
          <a:off x="7561795" y="1810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165155</xdr:rowOff>
    </xdr:from>
    <xdr:ext cx="599010" cy="259045"/>
    <xdr:sp macro="" textlink="">
      <xdr:nvSpPr>
        <xdr:cNvPr id="486" name="n_4aveValue【港湾・漁港】&#10;一人当たり有形固定資産（償却資産）額">
          <a:extLst>
            <a:ext uri="{FF2B5EF4-FFF2-40B4-BE49-F238E27FC236}">
              <a16:creationId xmlns:a16="http://schemas.microsoft.com/office/drawing/2014/main" id="{A91BC3DB-8AB2-4915-B657-090EF3CB0462}"/>
            </a:ext>
          </a:extLst>
        </xdr:cNvPr>
        <xdr:cNvSpPr txBox="1"/>
      </xdr:nvSpPr>
      <xdr:spPr>
        <a:xfrm>
          <a:off x="6672795" y="17995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134011</xdr:rowOff>
    </xdr:from>
    <xdr:ext cx="599010" cy="259045"/>
    <xdr:sp macro="" textlink="">
      <xdr:nvSpPr>
        <xdr:cNvPr id="487" name="n_1mainValue【港湾・漁港】&#10;一人当たり有形固定資産（償却資産）額">
          <a:extLst>
            <a:ext uri="{FF2B5EF4-FFF2-40B4-BE49-F238E27FC236}">
              <a16:creationId xmlns:a16="http://schemas.microsoft.com/office/drawing/2014/main" id="{D6D54281-8E01-44D2-81F2-234FE844BE53}"/>
            </a:ext>
          </a:extLst>
        </xdr:cNvPr>
        <xdr:cNvSpPr txBox="1"/>
      </xdr:nvSpPr>
      <xdr:spPr>
        <a:xfrm>
          <a:off x="9327095" y="18650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146283</xdr:rowOff>
    </xdr:from>
    <xdr:ext cx="599010" cy="259045"/>
    <xdr:sp macro="" textlink="">
      <xdr:nvSpPr>
        <xdr:cNvPr id="488" name="n_2mainValue【港湾・漁港】&#10;一人当たり有形固定資産（償却資産）額">
          <a:extLst>
            <a:ext uri="{FF2B5EF4-FFF2-40B4-BE49-F238E27FC236}">
              <a16:creationId xmlns:a16="http://schemas.microsoft.com/office/drawing/2014/main" id="{36172AA5-F2F4-42DC-9C92-2E080248238C}"/>
            </a:ext>
          </a:extLst>
        </xdr:cNvPr>
        <xdr:cNvSpPr txBox="1"/>
      </xdr:nvSpPr>
      <xdr:spPr>
        <a:xfrm>
          <a:off x="8450795" y="18662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158573</xdr:rowOff>
    </xdr:from>
    <xdr:ext cx="599010" cy="259045"/>
    <xdr:sp macro="" textlink="">
      <xdr:nvSpPr>
        <xdr:cNvPr id="489" name="n_3mainValue【港湾・漁港】&#10;一人当たり有形固定資産（償却資産）額">
          <a:extLst>
            <a:ext uri="{FF2B5EF4-FFF2-40B4-BE49-F238E27FC236}">
              <a16:creationId xmlns:a16="http://schemas.microsoft.com/office/drawing/2014/main" id="{435CC6A7-77F3-40D7-8978-1F9025EAB276}"/>
            </a:ext>
          </a:extLst>
        </xdr:cNvPr>
        <xdr:cNvSpPr txBox="1"/>
      </xdr:nvSpPr>
      <xdr:spPr>
        <a:xfrm>
          <a:off x="7561795" y="18675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109</xdr:row>
      <xdr:rowOff>5173</xdr:rowOff>
    </xdr:from>
    <xdr:ext cx="599010" cy="259045"/>
    <xdr:sp macro="" textlink="">
      <xdr:nvSpPr>
        <xdr:cNvPr id="490" name="n_4mainValue【港湾・漁港】&#10;一人当たり有形固定資産（償却資産）額">
          <a:extLst>
            <a:ext uri="{FF2B5EF4-FFF2-40B4-BE49-F238E27FC236}">
              <a16:creationId xmlns:a16="http://schemas.microsoft.com/office/drawing/2014/main" id="{0F92826C-661A-4F5F-BB12-1959D9139C9A}"/>
            </a:ext>
          </a:extLst>
        </xdr:cNvPr>
        <xdr:cNvSpPr txBox="1"/>
      </xdr:nvSpPr>
      <xdr:spPr>
        <a:xfrm>
          <a:off x="6672795" y="18693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a:extLst>
            <a:ext uri="{FF2B5EF4-FFF2-40B4-BE49-F238E27FC236}">
              <a16:creationId xmlns:a16="http://schemas.microsoft.com/office/drawing/2014/main" id="{18FFB14C-FE91-4A4F-BED8-67E23076B2A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a:extLst>
            <a:ext uri="{FF2B5EF4-FFF2-40B4-BE49-F238E27FC236}">
              <a16:creationId xmlns:a16="http://schemas.microsoft.com/office/drawing/2014/main" id="{AE29EF81-54D2-461C-9AC7-E2733C7A9F9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a:extLst>
            <a:ext uri="{FF2B5EF4-FFF2-40B4-BE49-F238E27FC236}">
              <a16:creationId xmlns:a16="http://schemas.microsoft.com/office/drawing/2014/main" id="{F302FFF6-71D2-43BC-8294-9AC5E9CFB94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a:extLst>
            <a:ext uri="{FF2B5EF4-FFF2-40B4-BE49-F238E27FC236}">
              <a16:creationId xmlns:a16="http://schemas.microsoft.com/office/drawing/2014/main" id="{3DF48C7E-D451-4E5A-A218-BDDEE2E36C0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a:extLst>
            <a:ext uri="{FF2B5EF4-FFF2-40B4-BE49-F238E27FC236}">
              <a16:creationId xmlns:a16="http://schemas.microsoft.com/office/drawing/2014/main" id="{7ED5D0AF-CF36-4CAB-8B36-0FFF9AAB2EA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a:extLst>
            <a:ext uri="{FF2B5EF4-FFF2-40B4-BE49-F238E27FC236}">
              <a16:creationId xmlns:a16="http://schemas.microsoft.com/office/drawing/2014/main" id="{5BB97CF4-E051-4143-8313-F3B81E05FC0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a:extLst>
            <a:ext uri="{FF2B5EF4-FFF2-40B4-BE49-F238E27FC236}">
              <a16:creationId xmlns:a16="http://schemas.microsoft.com/office/drawing/2014/main" id="{688797DF-547D-4F5A-B3D6-2593884BA80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a:extLst>
            <a:ext uri="{FF2B5EF4-FFF2-40B4-BE49-F238E27FC236}">
              <a16:creationId xmlns:a16="http://schemas.microsoft.com/office/drawing/2014/main" id="{42017169-5574-4BDA-8594-F888C4053A9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a:extLst>
            <a:ext uri="{FF2B5EF4-FFF2-40B4-BE49-F238E27FC236}">
              <a16:creationId xmlns:a16="http://schemas.microsoft.com/office/drawing/2014/main" id="{BDD437F9-65C8-4C61-A97C-233ECF5EC52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a:extLst>
            <a:ext uri="{FF2B5EF4-FFF2-40B4-BE49-F238E27FC236}">
              <a16:creationId xmlns:a16="http://schemas.microsoft.com/office/drawing/2014/main" id="{B5CDC479-BF35-47F5-B3B2-751C4DAD905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a:extLst>
            <a:ext uri="{FF2B5EF4-FFF2-40B4-BE49-F238E27FC236}">
              <a16:creationId xmlns:a16="http://schemas.microsoft.com/office/drawing/2014/main" id="{09069816-D69B-4912-88B0-500052B1F84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2" name="直線コネクタ 501">
          <a:extLst>
            <a:ext uri="{FF2B5EF4-FFF2-40B4-BE49-F238E27FC236}">
              <a16:creationId xmlns:a16="http://schemas.microsoft.com/office/drawing/2014/main" id="{BE1F1DC1-5100-42B5-9265-7CF4DB9C3574}"/>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3" name="テキスト ボックス 502">
          <a:extLst>
            <a:ext uri="{FF2B5EF4-FFF2-40B4-BE49-F238E27FC236}">
              <a16:creationId xmlns:a16="http://schemas.microsoft.com/office/drawing/2014/main" id="{760431CD-9025-44F6-A2D5-445CE4564484}"/>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4" name="直線コネクタ 503">
          <a:extLst>
            <a:ext uri="{FF2B5EF4-FFF2-40B4-BE49-F238E27FC236}">
              <a16:creationId xmlns:a16="http://schemas.microsoft.com/office/drawing/2014/main" id="{815DA1EB-A0BE-4697-9621-2735ED5C9734}"/>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5" name="テキスト ボックス 504">
          <a:extLst>
            <a:ext uri="{FF2B5EF4-FFF2-40B4-BE49-F238E27FC236}">
              <a16:creationId xmlns:a16="http://schemas.microsoft.com/office/drawing/2014/main" id="{F6C756D1-6DA8-4F43-B6FB-E20D32C326D2}"/>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6" name="直線コネクタ 505">
          <a:extLst>
            <a:ext uri="{FF2B5EF4-FFF2-40B4-BE49-F238E27FC236}">
              <a16:creationId xmlns:a16="http://schemas.microsoft.com/office/drawing/2014/main" id="{FCE4900A-1A44-4FC7-A139-27FC48CE63CE}"/>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7" name="テキスト ボックス 506">
          <a:extLst>
            <a:ext uri="{FF2B5EF4-FFF2-40B4-BE49-F238E27FC236}">
              <a16:creationId xmlns:a16="http://schemas.microsoft.com/office/drawing/2014/main" id="{6F120337-589B-4F67-A610-1B7EFD462BA8}"/>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8" name="直線コネクタ 507">
          <a:extLst>
            <a:ext uri="{FF2B5EF4-FFF2-40B4-BE49-F238E27FC236}">
              <a16:creationId xmlns:a16="http://schemas.microsoft.com/office/drawing/2014/main" id="{24E0706B-B28C-4FB9-8B99-DD833645146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9" name="テキスト ボックス 508">
          <a:extLst>
            <a:ext uri="{FF2B5EF4-FFF2-40B4-BE49-F238E27FC236}">
              <a16:creationId xmlns:a16="http://schemas.microsoft.com/office/drawing/2014/main" id="{0342ABF5-BAA4-453E-831F-6E276B84EB06}"/>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0" name="直線コネクタ 509">
          <a:extLst>
            <a:ext uri="{FF2B5EF4-FFF2-40B4-BE49-F238E27FC236}">
              <a16:creationId xmlns:a16="http://schemas.microsoft.com/office/drawing/2014/main" id="{F6D51BAD-2C44-41CA-BA4F-C12C82AFC375}"/>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1" name="テキスト ボックス 510">
          <a:extLst>
            <a:ext uri="{FF2B5EF4-FFF2-40B4-BE49-F238E27FC236}">
              <a16:creationId xmlns:a16="http://schemas.microsoft.com/office/drawing/2014/main" id="{781638E6-8F45-4945-B604-06464C375156}"/>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2" name="直線コネクタ 511">
          <a:extLst>
            <a:ext uri="{FF2B5EF4-FFF2-40B4-BE49-F238E27FC236}">
              <a16:creationId xmlns:a16="http://schemas.microsoft.com/office/drawing/2014/main" id="{B3DB0692-2B81-4754-8FD8-590F5C7E1BF9}"/>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3" name="テキスト ボックス 512">
          <a:extLst>
            <a:ext uri="{FF2B5EF4-FFF2-40B4-BE49-F238E27FC236}">
              <a16:creationId xmlns:a16="http://schemas.microsoft.com/office/drawing/2014/main" id="{D808F95A-8004-49D8-B83F-004BA8E68611}"/>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a:extLst>
            <a:ext uri="{FF2B5EF4-FFF2-40B4-BE49-F238E27FC236}">
              <a16:creationId xmlns:a16="http://schemas.microsoft.com/office/drawing/2014/main" id="{BA523946-D7A2-4B7C-B015-B1955B8AB08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5" name="【認定こども園・幼稚園・保育所】&#10;有形固定資産減価償却率グラフ枠">
          <a:extLst>
            <a:ext uri="{FF2B5EF4-FFF2-40B4-BE49-F238E27FC236}">
              <a16:creationId xmlns:a16="http://schemas.microsoft.com/office/drawing/2014/main" id="{195AAFD7-718D-400B-95DF-03DAC15A5B4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152944</xdr:rowOff>
    </xdr:from>
    <xdr:to>
      <xdr:col>85</xdr:col>
      <xdr:colOff>126364</xdr:colOff>
      <xdr:row>42</xdr:row>
      <xdr:rowOff>40277</xdr:rowOff>
    </xdr:to>
    <xdr:cxnSp macro="">
      <xdr:nvCxnSpPr>
        <xdr:cNvPr id="516" name="直線コネクタ 515">
          <a:extLst>
            <a:ext uri="{FF2B5EF4-FFF2-40B4-BE49-F238E27FC236}">
              <a16:creationId xmlns:a16="http://schemas.microsoft.com/office/drawing/2014/main" id="{B59873B2-934C-44DF-9F87-B4C907EF7C55}"/>
            </a:ext>
          </a:extLst>
        </xdr:cNvPr>
        <xdr:cNvCxnSpPr/>
      </xdr:nvCxnSpPr>
      <xdr:spPr>
        <a:xfrm flipV="1">
          <a:off x="16318864" y="5810794"/>
          <a:ext cx="0" cy="143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44104</xdr:rowOff>
    </xdr:from>
    <xdr:ext cx="405111" cy="259045"/>
    <xdr:sp macro="" textlink="">
      <xdr:nvSpPr>
        <xdr:cNvPr id="517" name="【認定こども園・幼稚園・保育所】&#10;有形固定資産減価償却率最小値テキスト">
          <a:extLst>
            <a:ext uri="{FF2B5EF4-FFF2-40B4-BE49-F238E27FC236}">
              <a16:creationId xmlns:a16="http://schemas.microsoft.com/office/drawing/2014/main" id="{559DA893-36D1-42BB-9460-50F1CEAEF09C}"/>
            </a:ext>
          </a:extLst>
        </xdr:cNvPr>
        <xdr:cNvSpPr txBox="1"/>
      </xdr:nvSpPr>
      <xdr:spPr>
        <a:xfrm>
          <a:off x="16357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40277</xdr:rowOff>
    </xdr:from>
    <xdr:to>
      <xdr:col>86</xdr:col>
      <xdr:colOff>25400</xdr:colOff>
      <xdr:row>42</xdr:row>
      <xdr:rowOff>40277</xdr:rowOff>
    </xdr:to>
    <xdr:cxnSp macro="">
      <xdr:nvCxnSpPr>
        <xdr:cNvPr id="518" name="直線コネクタ 517">
          <a:extLst>
            <a:ext uri="{FF2B5EF4-FFF2-40B4-BE49-F238E27FC236}">
              <a16:creationId xmlns:a16="http://schemas.microsoft.com/office/drawing/2014/main" id="{52F68525-5B25-45E8-8A1D-69E9FE1EFBED}"/>
            </a:ext>
          </a:extLst>
        </xdr:cNvPr>
        <xdr:cNvCxnSpPr/>
      </xdr:nvCxnSpPr>
      <xdr:spPr>
        <a:xfrm>
          <a:off x="16230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99621</xdr:rowOff>
    </xdr:from>
    <xdr:ext cx="340478" cy="259045"/>
    <xdr:sp macro="" textlink="">
      <xdr:nvSpPr>
        <xdr:cNvPr id="519" name="【認定こども園・幼稚園・保育所】&#10;有形固定資産減価償却率最大値テキスト">
          <a:extLst>
            <a:ext uri="{FF2B5EF4-FFF2-40B4-BE49-F238E27FC236}">
              <a16:creationId xmlns:a16="http://schemas.microsoft.com/office/drawing/2014/main" id="{FCAA47A0-F58E-4703-ADC4-3BC0EE233943}"/>
            </a:ext>
          </a:extLst>
        </xdr:cNvPr>
        <xdr:cNvSpPr txBox="1"/>
      </xdr:nvSpPr>
      <xdr:spPr>
        <a:xfrm>
          <a:off x="16357600" y="558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152944</xdr:rowOff>
    </xdr:from>
    <xdr:to>
      <xdr:col>86</xdr:col>
      <xdr:colOff>25400</xdr:colOff>
      <xdr:row>33</xdr:row>
      <xdr:rowOff>152944</xdr:rowOff>
    </xdr:to>
    <xdr:cxnSp macro="">
      <xdr:nvCxnSpPr>
        <xdr:cNvPr id="520" name="直線コネクタ 519">
          <a:extLst>
            <a:ext uri="{FF2B5EF4-FFF2-40B4-BE49-F238E27FC236}">
              <a16:creationId xmlns:a16="http://schemas.microsoft.com/office/drawing/2014/main" id="{9971DA96-F74E-48D2-8566-AA37086EE2C7}"/>
            </a:ext>
          </a:extLst>
        </xdr:cNvPr>
        <xdr:cNvCxnSpPr/>
      </xdr:nvCxnSpPr>
      <xdr:spPr>
        <a:xfrm>
          <a:off x="16230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54808</xdr:rowOff>
    </xdr:from>
    <xdr:ext cx="405111" cy="259045"/>
    <xdr:sp macro="" textlink="">
      <xdr:nvSpPr>
        <xdr:cNvPr id="521" name="【認定こども園・幼稚園・保育所】&#10;有形固定資産減価償却率平均値テキスト">
          <a:extLst>
            <a:ext uri="{FF2B5EF4-FFF2-40B4-BE49-F238E27FC236}">
              <a16:creationId xmlns:a16="http://schemas.microsoft.com/office/drawing/2014/main" id="{74F39F95-EAD3-4DE7-B3AB-4926CDDCCDD4}"/>
            </a:ext>
          </a:extLst>
        </xdr:cNvPr>
        <xdr:cNvSpPr txBox="1"/>
      </xdr:nvSpPr>
      <xdr:spPr>
        <a:xfrm>
          <a:off x="16357600" y="6398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31931</xdr:rowOff>
    </xdr:from>
    <xdr:to>
      <xdr:col>85</xdr:col>
      <xdr:colOff>177800</xdr:colOff>
      <xdr:row>38</xdr:row>
      <xdr:rowOff>133531</xdr:rowOff>
    </xdr:to>
    <xdr:sp macro="" textlink="">
      <xdr:nvSpPr>
        <xdr:cNvPr id="522" name="フローチャート: 判断 521">
          <a:extLst>
            <a:ext uri="{FF2B5EF4-FFF2-40B4-BE49-F238E27FC236}">
              <a16:creationId xmlns:a16="http://schemas.microsoft.com/office/drawing/2014/main" id="{BC756F62-F767-42DB-89CE-692BE2623924}"/>
            </a:ext>
          </a:extLst>
        </xdr:cNvPr>
        <xdr:cNvSpPr/>
      </xdr:nvSpPr>
      <xdr:spPr>
        <a:xfrm>
          <a:off x="162687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17235</xdr:rowOff>
    </xdr:from>
    <xdr:to>
      <xdr:col>81</xdr:col>
      <xdr:colOff>101600</xdr:colOff>
      <xdr:row>38</xdr:row>
      <xdr:rowOff>118835</xdr:rowOff>
    </xdr:to>
    <xdr:sp macro="" textlink="">
      <xdr:nvSpPr>
        <xdr:cNvPr id="523" name="フローチャート: 判断 522">
          <a:extLst>
            <a:ext uri="{FF2B5EF4-FFF2-40B4-BE49-F238E27FC236}">
              <a16:creationId xmlns:a16="http://schemas.microsoft.com/office/drawing/2014/main" id="{F7EBA85F-C820-4652-B6CA-B758FCB4E41A}"/>
            </a:ext>
          </a:extLst>
        </xdr:cNvPr>
        <xdr:cNvSpPr/>
      </xdr:nvSpPr>
      <xdr:spPr>
        <a:xfrm>
          <a:off x="15430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170724</xdr:rowOff>
    </xdr:from>
    <xdr:to>
      <xdr:col>76</xdr:col>
      <xdr:colOff>165100</xdr:colOff>
      <xdr:row>38</xdr:row>
      <xdr:rowOff>100874</xdr:rowOff>
    </xdr:to>
    <xdr:sp macro="" textlink="">
      <xdr:nvSpPr>
        <xdr:cNvPr id="524" name="フローチャート: 判断 523">
          <a:extLst>
            <a:ext uri="{FF2B5EF4-FFF2-40B4-BE49-F238E27FC236}">
              <a16:creationId xmlns:a16="http://schemas.microsoft.com/office/drawing/2014/main" id="{271DFF35-3F62-4AD1-A029-4153C6505FC4}"/>
            </a:ext>
          </a:extLst>
        </xdr:cNvPr>
        <xdr:cNvSpPr/>
      </xdr:nvSpPr>
      <xdr:spPr>
        <a:xfrm>
          <a:off x="14541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2540</xdr:rowOff>
    </xdr:from>
    <xdr:to>
      <xdr:col>72</xdr:col>
      <xdr:colOff>38100</xdr:colOff>
      <xdr:row>38</xdr:row>
      <xdr:rowOff>104140</xdr:rowOff>
    </xdr:to>
    <xdr:sp macro="" textlink="">
      <xdr:nvSpPr>
        <xdr:cNvPr id="525" name="フローチャート: 判断 524">
          <a:extLst>
            <a:ext uri="{FF2B5EF4-FFF2-40B4-BE49-F238E27FC236}">
              <a16:creationId xmlns:a16="http://schemas.microsoft.com/office/drawing/2014/main" id="{F687D3DE-1146-421D-9880-13ABA60DDACA}"/>
            </a:ext>
          </a:extLst>
        </xdr:cNvPr>
        <xdr:cNvSpPr/>
      </xdr:nvSpPr>
      <xdr:spPr>
        <a:xfrm>
          <a:off x="13652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156028</xdr:rowOff>
    </xdr:from>
    <xdr:to>
      <xdr:col>67</xdr:col>
      <xdr:colOff>101600</xdr:colOff>
      <xdr:row>38</xdr:row>
      <xdr:rowOff>86178</xdr:rowOff>
    </xdr:to>
    <xdr:sp macro="" textlink="">
      <xdr:nvSpPr>
        <xdr:cNvPr id="526" name="フローチャート: 判断 525">
          <a:extLst>
            <a:ext uri="{FF2B5EF4-FFF2-40B4-BE49-F238E27FC236}">
              <a16:creationId xmlns:a16="http://schemas.microsoft.com/office/drawing/2014/main" id="{01237386-96B8-4754-9140-BAD178EB68F6}"/>
            </a:ext>
          </a:extLst>
        </xdr:cNvPr>
        <xdr:cNvSpPr/>
      </xdr:nvSpPr>
      <xdr:spPr>
        <a:xfrm>
          <a:off x="12763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2913741D-3D73-4A83-A483-8D8C6D9A653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EADCCFA3-EF29-4DFB-A9BC-1031CD00E4A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DC77C119-8CC7-4163-967B-78B925AECD9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B163E071-DCE8-44D2-89E8-D96103C14BD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19667587-A440-4CF5-BE34-A8B0EAD3295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169091</xdr:rowOff>
    </xdr:from>
    <xdr:to>
      <xdr:col>85</xdr:col>
      <xdr:colOff>177800</xdr:colOff>
      <xdr:row>40</xdr:row>
      <xdr:rowOff>99241</xdr:rowOff>
    </xdr:to>
    <xdr:sp macro="" textlink="">
      <xdr:nvSpPr>
        <xdr:cNvPr id="532" name="楕円 531">
          <a:extLst>
            <a:ext uri="{FF2B5EF4-FFF2-40B4-BE49-F238E27FC236}">
              <a16:creationId xmlns:a16="http://schemas.microsoft.com/office/drawing/2014/main" id="{4CE823BF-01ED-4972-834C-953867686CB0}"/>
            </a:ext>
          </a:extLst>
        </xdr:cNvPr>
        <xdr:cNvSpPr/>
      </xdr:nvSpPr>
      <xdr:spPr>
        <a:xfrm>
          <a:off x="16268700" y="685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147518</xdr:rowOff>
    </xdr:from>
    <xdr:ext cx="405111" cy="259045"/>
    <xdr:sp macro="" textlink="">
      <xdr:nvSpPr>
        <xdr:cNvPr id="533" name="【認定こども園・幼稚園・保育所】&#10;有形固定資産減価償却率該当値テキスト">
          <a:extLst>
            <a:ext uri="{FF2B5EF4-FFF2-40B4-BE49-F238E27FC236}">
              <a16:creationId xmlns:a16="http://schemas.microsoft.com/office/drawing/2014/main" id="{0D89D67D-BBEC-4FFA-BECF-B8F2B9674A72}"/>
            </a:ext>
          </a:extLst>
        </xdr:cNvPr>
        <xdr:cNvSpPr txBox="1"/>
      </xdr:nvSpPr>
      <xdr:spPr>
        <a:xfrm>
          <a:off x="16357600" y="683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30299</xdr:rowOff>
    </xdr:from>
    <xdr:to>
      <xdr:col>81</xdr:col>
      <xdr:colOff>101600</xdr:colOff>
      <xdr:row>40</xdr:row>
      <xdr:rowOff>131899</xdr:rowOff>
    </xdr:to>
    <xdr:sp macro="" textlink="">
      <xdr:nvSpPr>
        <xdr:cNvPr id="534" name="楕円 533">
          <a:extLst>
            <a:ext uri="{FF2B5EF4-FFF2-40B4-BE49-F238E27FC236}">
              <a16:creationId xmlns:a16="http://schemas.microsoft.com/office/drawing/2014/main" id="{5CEEBA3B-FDCC-40E8-99D1-B3775ED22FB6}"/>
            </a:ext>
          </a:extLst>
        </xdr:cNvPr>
        <xdr:cNvSpPr/>
      </xdr:nvSpPr>
      <xdr:spPr>
        <a:xfrm>
          <a:off x="15430500" y="688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48441</xdr:rowOff>
    </xdr:from>
    <xdr:to>
      <xdr:col>85</xdr:col>
      <xdr:colOff>127000</xdr:colOff>
      <xdr:row>40</xdr:row>
      <xdr:rowOff>81099</xdr:rowOff>
    </xdr:to>
    <xdr:cxnSp macro="">
      <xdr:nvCxnSpPr>
        <xdr:cNvPr id="535" name="直線コネクタ 534">
          <a:extLst>
            <a:ext uri="{FF2B5EF4-FFF2-40B4-BE49-F238E27FC236}">
              <a16:creationId xmlns:a16="http://schemas.microsoft.com/office/drawing/2014/main" id="{B8317640-6835-4D9C-A05E-414B7B71BB46}"/>
            </a:ext>
          </a:extLst>
        </xdr:cNvPr>
        <xdr:cNvCxnSpPr/>
      </xdr:nvCxnSpPr>
      <xdr:spPr>
        <a:xfrm flipV="1">
          <a:off x="15481300" y="690644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27033</xdr:rowOff>
    </xdr:from>
    <xdr:to>
      <xdr:col>76</xdr:col>
      <xdr:colOff>165100</xdr:colOff>
      <xdr:row>40</xdr:row>
      <xdr:rowOff>128633</xdr:rowOff>
    </xdr:to>
    <xdr:sp macro="" textlink="">
      <xdr:nvSpPr>
        <xdr:cNvPr id="536" name="楕円 535">
          <a:extLst>
            <a:ext uri="{FF2B5EF4-FFF2-40B4-BE49-F238E27FC236}">
              <a16:creationId xmlns:a16="http://schemas.microsoft.com/office/drawing/2014/main" id="{57E4E824-3F67-4A8D-9B64-759B0331308D}"/>
            </a:ext>
          </a:extLst>
        </xdr:cNvPr>
        <xdr:cNvSpPr/>
      </xdr:nvSpPr>
      <xdr:spPr>
        <a:xfrm>
          <a:off x="14541500" y="688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77833</xdr:rowOff>
    </xdr:from>
    <xdr:to>
      <xdr:col>81</xdr:col>
      <xdr:colOff>50800</xdr:colOff>
      <xdr:row>40</xdr:row>
      <xdr:rowOff>81099</xdr:rowOff>
    </xdr:to>
    <xdr:cxnSp macro="">
      <xdr:nvCxnSpPr>
        <xdr:cNvPr id="537" name="直線コネクタ 536">
          <a:extLst>
            <a:ext uri="{FF2B5EF4-FFF2-40B4-BE49-F238E27FC236}">
              <a16:creationId xmlns:a16="http://schemas.microsoft.com/office/drawing/2014/main" id="{8D5C5BA3-5A0C-4B71-98E4-2EAD8DDF9C30}"/>
            </a:ext>
          </a:extLst>
        </xdr:cNvPr>
        <xdr:cNvCxnSpPr/>
      </xdr:nvCxnSpPr>
      <xdr:spPr>
        <a:xfrm>
          <a:off x="14592300" y="693583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159294</xdr:rowOff>
    </xdr:from>
    <xdr:to>
      <xdr:col>72</xdr:col>
      <xdr:colOff>38100</xdr:colOff>
      <xdr:row>40</xdr:row>
      <xdr:rowOff>89444</xdr:rowOff>
    </xdr:to>
    <xdr:sp macro="" textlink="">
      <xdr:nvSpPr>
        <xdr:cNvPr id="538" name="楕円 537">
          <a:extLst>
            <a:ext uri="{FF2B5EF4-FFF2-40B4-BE49-F238E27FC236}">
              <a16:creationId xmlns:a16="http://schemas.microsoft.com/office/drawing/2014/main" id="{6F782C64-8D82-44FE-96FE-E7AA3A2A32D0}"/>
            </a:ext>
          </a:extLst>
        </xdr:cNvPr>
        <xdr:cNvSpPr/>
      </xdr:nvSpPr>
      <xdr:spPr>
        <a:xfrm>
          <a:off x="13652500" y="684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38644</xdr:rowOff>
    </xdr:from>
    <xdr:to>
      <xdr:col>76</xdr:col>
      <xdr:colOff>114300</xdr:colOff>
      <xdr:row>40</xdr:row>
      <xdr:rowOff>77833</xdr:rowOff>
    </xdr:to>
    <xdr:cxnSp macro="">
      <xdr:nvCxnSpPr>
        <xdr:cNvPr id="539" name="直線コネクタ 538">
          <a:extLst>
            <a:ext uri="{FF2B5EF4-FFF2-40B4-BE49-F238E27FC236}">
              <a16:creationId xmlns:a16="http://schemas.microsoft.com/office/drawing/2014/main" id="{16D83AB9-6E64-4A97-B391-B78BF5873823}"/>
            </a:ext>
          </a:extLst>
        </xdr:cNvPr>
        <xdr:cNvCxnSpPr/>
      </xdr:nvCxnSpPr>
      <xdr:spPr>
        <a:xfrm>
          <a:off x="13703300" y="689664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154396</xdr:rowOff>
    </xdr:from>
    <xdr:to>
      <xdr:col>67</xdr:col>
      <xdr:colOff>101600</xdr:colOff>
      <xdr:row>41</xdr:row>
      <xdr:rowOff>84546</xdr:rowOff>
    </xdr:to>
    <xdr:sp macro="" textlink="">
      <xdr:nvSpPr>
        <xdr:cNvPr id="540" name="楕円 539">
          <a:extLst>
            <a:ext uri="{FF2B5EF4-FFF2-40B4-BE49-F238E27FC236}">
              <a16:creationId xmlns:a16="http://schemas.microsoft.com/office/drawing/2014/main" id="{4CF50455-B12C-4B71-8BAF-03D7FFF4CD13}"/>
            </a:ext>
          </a:extLst>
        </xdr:cNvPr>
        <xdr:cNvSpPr/>
      </xdr:nvSpPr>
      <xdr:spPr>
        <a:xfrm>
          <a:off x="12763500" y="701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38644</xdr:rowOff>
    </xdr:from>
    <xdr:to>
      <xdr:col>71</xdr:col>
      <xdr:colOff>177800</xdr:colOff>
      <xdr:row>41</xdr:row>
      <xdr:rowOff>33746</xdr:rowOff>
    </xdr:to>
    <xdr:cxnSp macro="">
      <xdr:nvCxnSpPr>
        <xdr:cNvPr id="541" name="直線コネクタ 540">
          <a:extLst>
            <a:ext uri="{FF2B5EF4-FFF2-40B4-BE49-F238E27FC236}">
              <a16:creationId xmlns:a16="http://schemas.microsoft.com/office/drawing/2014/main" id="{24F81C7B-F011-4C3A-82A6-241D33527FE8}"/>
            </a:ext>
          </a:extLst>
        </xdr:cNvPr>
        <xdr:cNvCxnSpPr/>
      </xdr:nvCxnSpPr>
      <xdr:spPr>
        <a:xfrm flipV="1">
          <a:off x="12814300" y="6896644"/>
          <a:ext cx="889000" cy="16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135363</xdr:rowOff>
    </xdr:from>
    <xdr:ext cx="405111" cy="259045"/>
    <xdr:sp macro="" textlink="">
      <xdr:nvSpPr>
        <xdr:cNvPr id="542" name="n_1aveValue【認定こども園・幼稚園・保育所】&#10;有形固定資産減価償却率">
          <a:extLst>
            <a:ext uri="{FF2B5EF4-FFF2-40B4-BE49-F238E27FC236}">
              <a16:creationId xmlns:a16="http://schemas.microsoft.com/office/drawing/2014/main" id="{0391BF04-B97A-4ADA-940D-E3552E0F3694}"/>
            </a:ext>
          </a:extLst>
        </xdr:cNvPr>
        <xdr:cNvSpPr txBox="1"/>
      </xdr:nvSpPr>
      <xdr:spPr>
        <a:xfrm>
          <a:off x="152660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117401</xdr:rowOff>
    </xdr:from>
    <xdr:ext cx="405111" cy="259045"/>
    <xdr:sp macro="" textlink="">
      <xdr:nvSpPr>
        <xdr:cNvPr id="543" name="n_2aveValue【認定こども園・幼稚園・保育所】&#10;有形固定資産減価償却率">
          <a:extLst>
            <a:ext uri="{FF2B5EF4-FFF2-40B4-BE49-F238E27FC236}">
              <a16:creationId xmlns:a16="http://schemas.microsoft.com/office/drawing/2014/main" id="{71398A3A-10E7-4AEA-91D0-C7F36443B859}"/>
            </a:ext>
          </a:extLst>
        </xdr:cNvPr>
        <xdr:cNvSpPr txBox="1"/>
      </xdr:nvSpPr>
      <xdr:spPr>
        <a:xfrm>
          <a:off x="143897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120667</xdr:rowOff>
    </xdr:from>
    <xdr:ext cx="405111" cy="259045"/>
    <xdr:sp macro="" textlink="">
      <xdr:nvSpPr>
        <xdr:cNvPr id="544" name="n_3aveValue【認定こども園・幼稚園・保育所】&#10;有形固定資産減価償却率">
          <a:extLst>
            <a:ext uri="{FF2B5EF4-FFF2-40B4-BE49-F238E27FC236}">
              <a16:creationId xmlns:a16="http://schemas.microsoft.com/office/drawing/2014/main" id="{F10B76FA-660B-4D5A-8A28-ABF4E7573C64}"/>
            </a:ext>
          </a:extLst>
        </xdr:cNvPr>
        <xdr:cNvSpPr txBox="1"/>
      </xdr:nvSpPr>
      <xdr:spPr>
        <a:xfrm>
          <a:off x="13500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102705</xdr:rowOff>
    </xdr:from>
    <xdr:ext cx="405111" cy="259045"/>
    <xdr:sp macro="" textlink="">
      <xdr:nvSpPr>
        <xdr:cNvPr id="545" name="n_4aveValue【認定こども園・幼稚園・保育所】&#10;有形固定資産減価償却率">
          <a:extLst>
            <a:ext uri="{FF2B5EF4-FFF2-40B4-BE49-F238E27FC236}">
              <a16:creationId xmlns:a16="http://schemas.microsoft.com/office/drawing/2014/main" id="{034874B0-3576-4E39-AE37-3E1AEDB7F3C5}"/>
            </a:ext>
          </a:extLst>
        </xdr:cNvPr>
        <xdr:cNvSpPr txBox="1"/>
      </xdr:nvSpPr>
      <xdr:spPr>
        <a:xfrm>
          <a:off x="126117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123026</xdr:rowOff>
    </xdr:from>
    <xdr:ext cx="405111" cy="259045"/>
    <xdr:sp macro="" textlink="">
      <xdr:nvSpPr>
        <xdr:cNvPr id="546" name="n_1mainValue【認定こども園・幼稚園・保育所】&#10;有形固定資産減価償却率">
          <a:extLst>
            <a:ext uri="{FF2B5EF4-FFF2-40B4-BE49-F238E27FC236}">
              <a16:creationId xmlns:a16="http://schemas.microsoft.com/office/drawing/2014/main" id="{2CBBE33D-FDB4-4BEE-A511-2F4C7ED44AA9}"/>
            </a:ext>
          </a:extLst>
        </xdr:cNvPr>
        <xdr:cNvSpPr txBox="1"/>
      </xdr:nvSpPr>
      <xdr:spPr>
        <a:xfrm>
          <a:off x="15266044" y="698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119760</xdr:rowOff>
    </xdr:from>
    <xdr:ext cx="405111" cy="259045"/>
    <xdr:sp macro="" textlink="">
      <xdr:nvSpPr>
        <xdr:cNvPr id="547" name="n_2mainValue【認定こども園・幼稚園・保育所】&#10;有形固定資産減価償却率">
          <a:extLst>
            <a:ext uri="{FF2B5EF4-FFF2-40B4-BE49-F238E27FC236}">
              <a16:creationId xmlns:a16="http://schemas.microsoft.com/office/drawing/2014/main" id="{6184727D-D49E-4520-8ADE-96E0EA5A22A3}"/>
            </a:ext>
          </a:extLst>
        </xdr:cNvPr>
        <xdr:cNvSpPr txBox="1"/>
      </xdr:nvSpPr>
      <xdr:spPr>
        <a:xfrm>
          <a:off x="14389744"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80571</xdr:rowOff>
    </xdr:from>
    <xdr:ext cx="405111" cy="259045"/>
    <xdr:sp macro="" textlink="">
      <xdr:nvSpPr>
        <xdr:cNvPr id="548" name="n_3mainValue【認定こども園・幼稚園・保育所】&#10;有形固定資産減価償却率">
          <a:extLst>
            <a:ext uri="{FF2B5EF4-FFF2-40B4-BE49-F238E27FC236}">
              <a16:creationId xmlns:a16="http://schemas.microsoft.com/office/drawing/2014/main" id="{7130D695-9C3F-4085-87BD-7D5E94E2AA48}"/>
            </a:ext>
          </a:extLst>
        </xdr:cNvPr>
        <xdr:cNvSpPr txBox="1"/>
      </xdr:nvSpPr>
      <xdr:spPr>
        <a:xfrm>
          <a:off x="13500744" y="693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75673</xdr:rowOff>
    </xdr:from>
    <xdr:ext cx="405111" cy="259045"/>
    <xdr:sp macro="" textlink="">
      <xdr:nvSpPr>
        <xdr:cNvPr id="549" name="n_4mainValue【認定こども園・幼稚園・保育所】&#10;有形固定資産減価償却率">
          <a:extLst>
            <a:ext uri="{FF2B5EF4-FFF2-40B4-BE49-F238E27FC236}">
              <a16:creationId xmlns:a16="http://schemas.microsoft.com/office/drawing/2014/main" id="{8FB890FC-DB93-48E0-B275-236671EFEE0E}"/>
            </a:ext>
          </a:extLst>
        </xdr:cNvPr>
        <xdr:cNvSpPr txBox="1"/>
      </xdr:nvSpPr>
      <xdr:spPr>
        <a:xfrm>
          <a:off x="12611744" y="710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a:extLst>
            <a:ext uri="{FF2B5EF4-FFF2-40B4-BE49-F238E27FC236}">
              <a16:creationId xmlns:a16="http://schemas.microsoft.com/office/drawing/2014/main" id="{9CAE7CCB-1EDE-474C-B6B2-A3603BEC598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a:extLst>
            <a:ext uri="{FF2B5EF4-FFF2-40B4-BE49-F238E27FC236}">
              <a16:creationId xmlns:a16="http://schemas.microsoft.com/office/drawing/2014/main" id="{60D270B1-42C7-45B6-8BFD-30383C74E70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a:extLst>
            <a:ext uri="{FF2B5EF4-FFF2-40B4-BE49-F238E27FC236}">
              <a16:creationId xmlns:a16="http://schemas.microsoft.com/office/drawing/2014/main" id="{7E6EA2DD-F652-472E-87B7-FCA01DBA8EB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a:extLst>
            <a:ext uri="{FF2B5EF4-FFF2-40B4-BE49-F238E27FC236}">
              <a16:creationId xmlns:a16="http://schemas.microsoft.com/office/drawing/2014/main" id="{32BAB352-BBC0-4AD3-BACC-EB0D663039C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a:extLst>
            <a:ext uri="{FF2B5EF4-FFF2-40B4-BE49-F238E27FC236}">
              <a16:creationId xmlns:a16="http://schemas.microsoft.com/office/drawing/2014/main" id="{C0152FD0-5DA0-410F-AD8E-4C60636AF46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a:extLst>
            <a:ext uri="{FF2B5EF4-FFF2-40B4-BE49-F238E27FC236}">
              <a16:creationId xmlns:a16="http://schemas.microsoft.com/office/drawing/2014/main" id="{1E747840-B485-40CA-BB20-2AF646486D8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a:extLst>
            <a:ext uri="{FF2B5EF4-FFF2-40B4-BE49-F238E27FC236}">
              <a16:creationId xmlns:a16="http://schemas.microsoft.com/office/drawing/2014/main" id="{353C98E7-B2A1-4C8A-9FFD-7C921A55FF5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a:extLst>
            <a:ext uri="{FF2B5EF4-FFF2-40B4-BE49-F238E27FC236}">
              <a16:creationId xmlns:a16="http://schemas.microsoft.com/office/drawing/2014/main" id="{3DDE43FA-22C1-4900-8828-C930BBEAE6D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a:extLst>
            <a:ext uri="{FF2B5EF4-FFF2-40B4-BE49-F238E27FC236}">
              <a16:creationId xmlns:a16="http://schemas.microsoft.com/office/drawing/2014/main" id="{B1B71CB5-7D47-423D-A9BE-A0087323B74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a:extLst>
            <a:ext uri="{FF2B5EF4-FFF2-40B4-BE49-F238E27FC236}">
              <a16:creationId xmlns:a16="http://schemas.microsoft.com/office/drawing/2014/main" id="{F0DEE963-9D6B-4329-9B97-6F49C00B8F5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0" name="直線コネクタ 559">
          <a:extLst>
            <a:ext uri="{FF2B5EF4-FFF2-40B4-BE49-F238E27FC236}">
              <a16:creationId xmlns:a16="http://schemas.microsoft.com/office/drawing/2014/main" id="{DFC755FC-0207-46CC-ADB7-B69C5FAFB479}"/>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1" name="テキスト ボックス 560">
          <a:extLst>
            <a:ext uri="{FF2B5EF4-FFF2-40B4-BE49-F238E27FC236}">
              <a16:creationId xmlns:a16="http://schemas.microsoft.com/office/drawing/2014/main" id="{AD374423-F546-45F5-8DBF-D2A004A8864B}"/>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2" name="直線コネクタ 561">
          <a:extLst>
            <a:ext uri="{FF2B5EF4-FFF2-40B4-BE49-F238E27FC236}">
              <a16:creationId xmlns:a16="http://schemas.microsoft.com/office/drawing/2014/main" id="{6E8B531A-E1CF-4586-843F-ED246A953CFE}"/>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3" name="テキスト ボックス 562">
          <a:extLst>
            <a:ext uri="{FF2B5EF4-FFF2-40B4-BE49-F238E27FC236}">
              <a16:creationId xmlns:a16="http://schemas.microsoft.com/office/drawing/2014/main" id="{4E177341-E007-4639-BA4C-FB24E63864BB}"/>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4" name="直線コネクタ 563">
          <a:extLst>
            <a:ext uri="{FF2B5EF4-FFF2-40B4-BE49-F238E27FC236}">
              <a16:creationId xmlns:a16="http://schemas.microsoft.com/office/drawing/2014/main" id="{B04C7E44-B1DD-4DC4-8288-7F282EEF47B7}"/>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5" name="テキスト ボックス 564">
          <a:extLst>
            <a:ext uri="{FF2B5EF4-FFF2-40B4-BE49-F238E27FC236}">
              <a16:creationId xmlns:a16="http://schemas.microsoft.com/office/drawing/2014/main" id="{E5F189BD-95CE-4541-A7E5-97B1DED0A745}"/>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6" name="直線コネクタ 565">
          <a:extLst>
            <a:ext uri="{FF2B5EF4-FFF2-40B4-BE49-F238E27FC236}">
              <a16:creationId xmlns:a16="http://schemas.microsoft.com/office/drawing/2014/main" id="{DD14BF76-498F-4240-9643-CFD42FEB1EE3}"/>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7" name="テキスト ボックス 566">
          <a:extLst>
            <a:ext uri="{FF2B5EF4-FFF2-40B4-BE49-F238E27FC236}">
              <a16:creationId xmlns:a16="http://schemas.microsoft.com/office/drawing/2014/main" id="{D9AD5714-7307-43B2-BCAE-70BEDADD0BF4}"/>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a:extLst>
            <a:ext uri="{FF2B5EF4-FFF2-40B4-BE49-F238E27FC236}">
              <a16:creationId xmlns:a16="http://schemas.microsoft.com/office/drawing/2014/main" id="{2828A2BE-5692-4F2D-B9A8-847E3B48CE2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9" name="テキスト ボックス 568">
          <a:extLst>
            <a:ext uri="{FF2B5EF4-FFF2-40B4-BE49-F238E27FC236}">
              <a16:creationId xmlns:a16="http://schemas.microsoft.com/office/drawing/2014/main" id="{7135BA8D-7B67-4E82-A16A-1DA268695A44}"/>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認定こども園・幼稚園・保育所】&#10;一人当たり面積グラフ枠">
          <a:extLst>
            <a:ext uri="{FF2B5EF4-FFF2-40B4-BE49-F238E27FC236}">
              <a16:creationId xmlns:a16="http://schemas.microsoft.com/office/drawing/2014/main" id="{B3B2F32B-E398-4A1F-BDDC-AE8C2C3FD76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89916</xdr:rowOff>
    </xdr:from>
    <xdr:to>
      <xdr:col>116</xdr:col>
      <xdr:colOff>62864</xdr:colOff>
      <xdr:row>41</xdr:row>
      <xdr:rowOff>92202</xdr:rowOff>
    </xdr:to>
    <xdr:cxnSp macro="">
      <xdr:nvCxnSpPr>
        <xdr:cNvPr id="571" name="直線コネクタ 570">
          <a:extLst>
            <a:ext uri="{FF2B5EF4-FFF2-40B4-BE49-F238E27FC236}">
              <a16:creationId xmlns:a16="http://schemas.microsoft.com/office/drawing/2014/main" id="{BBC979FE-A66E-475F-86C8-3A8EFB7AFE28}"/>
            </a:ext>
          </a:extLst>
        </xdr:cNvPr>
        <xdr:cNvCxnSpPr/>
      </xdr:nvCxnSpPr>
      <xdr:spPr>
        <a:xfrm flipV="1">
          <a:off x="22160864" y="5747766"/>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572" name="【認定こども園・幼稚園・保育所】&#10;一人当たり面積最小値テキスト">
          <a:extLst>
            <a:ext uri="{FF2B5EF4-FFF2-40B4-BE49-F238E27FC236}">
              <a16:creationId xmlns:a16="http://schemas.microsoft.com/office/drawing/2014/main" id="{F682748C-88CB-45BC-8A9E-B647FDA8ECE7}"/>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573" name="直線コネクタ 572">
          <a:extLst>
            <a:ext uri="{FF2B5EF4-FFF2-40B4-BE49-F238E27FC236}">
              <a16:creationId xmlns:a16="http://schemas.microsoft.com/office/drawing/2014/main" id="{8F0B954D-753C-4551-A56A-AA159D361F2B}"/>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36593</xdr:rowOff>
    </xdr:from>
    <xdr:ext cx="469744" cy="259045"/>
    <xdr:sp macro="" textlink="">
      <xdr:nvSpPr>
        <xdr:cNvPr id="574" name="【認定こども園・幼稚園・保育所】&#10;一人当たり面積最大値テキスト">
          <a:extLst>
            <a:ext uri="{FF2B5EF4-FFF2-40B4-BE49-F238E27FC236}">
              <a16:creationId xmlns:a16="http://schemas.microsoft.com/office/drawing/2014/main" id="{B8DB3256-3508-4840-BAE8-611DD6B817E3}"/>
            </a:ext>
          </a:extLst>
        </xdr:cNvPr>
        <xdr:cNvSpPr txBox="1"/>
      </xdr:nvSpPr>
      <xdr:spPr>
        <a:xfrm>
          <a:off x="22199600" y="552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89916</xdr:rowOff>
    </xdr:from>
    <xdr:to>
      <xdr:col>116</xdr:col>
      <xdr:colOff>152400</xdr:colOff>
      <xdr:row>33</xdr:row>
      <xdr:rowOff>89916</xdr:rowOff>
    </xdr:to>
    <xdr:cxnSp macro="">
      <xdr:nvCxnSpPr>
        <xdr:cNvPr id="575" name="直線コネクタ 574">
          <a:extLst>
            <a:ext uri="{FF2B5EF4-FFF2-40B4-BE49-F238E27FC236}">
              <a16:creationId xmlns:a16="http://schemas.microsoft.com/office/drawing/2014/main" id="{717F374B-3A5F-451D-B628-07330C2B93CB}"/>
            </a:ext>
          </a:extLst>
        </xdr:cNvPr>
        <xdr:cNvCxnSpPr/>
      </xdr:nvCxnSpPr>
      <xdr:spPr>
        <a:xfrm>
          <a:off x="22072600" y="574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114571</xdr:rowOff>
    </xdr:from>
    <xdr:ext cx="469744" cy="259045"/>
    <xdr:sp macro="" textlink="">
      <xdr:nvSpPr>
        <xdr:cNvPr id="576" name="【認定こども園・幼稚園・保育所】&#10;一人当たり面積平均値テキスト">
          <a:extLst>
            <a:ext uri="{FF2B5EF4-FFF2-40B4-BE49-F238E27FC236}">
              <a16:creationId xmlns:a16="http://schemas.microsoft.com/office/drawing/2014/main" id="{AC0A6FC0-7439-4FC9-8C8F-74E080A57F1C}"/>
            </a:ext>
          </a:extLst>
        </xdr:cNvPr>
        <xdr:cNvSpPr txBox="1"/>
      </xdr:nvSpPr>
      <xdr:spPr>
        <a:xfrm>
          <a:off x="22199600" y="6458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91694</xdr:rowOff>
    </xdr:from>
    <xdr:to>
      <xdr:col>116</xdr:col>
      <xdr:colOff>114300</xdr:colOff>
      <xdr:row>39</xdr:row>
      <xdr:rowOff>21844</xdr:rowOff>
    </xdr:to>
    <xdr:sp macro="" textlink="">
      <xdr:nvSpPr>
        <xdr:cNvPr id="577" name="フローチャート: 判断 576">
          <a:extLst>
            <a:ext uri="{FF2B5EF4-FFF2-40B4-BE49-F238E27FC236}">
              <a16:creationId xmlns:a16="http://schemas.microsoft.com/office/drawing/2014/main" id="{1887580E-40C1-4433-901D-E399CF6B074D}"/>
            </a:ext>
          </a:extLst>
        </xdr:cNvPr>
        <xdr:cNvSpPr/>
      </xdr:nvSpPr>
      <xdr:spPr>
        <a:xfrm>
          <a:off x="221107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112268</xdr:rowOff>
    </xdr:from>
    <xdr:to>
      <xdr:col>112</xdr:col>
      <xdr:colOff>38100</xdr:colOff>
      <xdr:row>39</xdr:row>
      <xdr:rowOff>42418</xdr:rowOff>
    </xdr:to>
    <xdr:sp macro="" textlink="">
      <xdr:nvSpPr>
        <xdr:cNvPr id="578" name="フローチャート: 判断 577">
          <a:extLst>
            <a:ext uri="{FF2B5EF4-FFF2-40B4-BE49-F238E27FC236}">
              <a16:creationId xmlns:a16="http://schemas.microsoft.com/office/drawing/2014/main" id="{2BB368AE-6C2E-48E8-88C0-3FD2AC49AD39}"/>
            </a:ext>
          </a:extLst>
        </xdr:cNvPr>
        <xdr:cNvSpPr/>
      </xdr:nvSpPr>
      <xdr:spPr>
        <a:xfrm>
          <a:off x="212725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109982</xdr:rowOff>
    </xdr:from>
    <xdr:to>
      <xdr:col>107</xdr:col>
      <xdr:colOff>101600</xdr:colOff>
      <xdr:row>39</xdr:row>
      <xdr:rowOff>40132</xdr:rowOff>
    </xdr:to>
    <xdr:sp macro="" textlink="">
      <xdr:nvSpPr>
        <xdr:cNvPr id="579" name="フローチャート: 判断 578">
          <a:extLst>
            <a:ext uri="{FF2B5EF4-FFF2-40B4-BE49-F238E27FC236}">
              <a16:creationId xmlns:a16="http://schemas.microsoft.com/office/drawing/2014/main" id="{C15E9D6E-82BD-4127-B3E3-2D9FA4DECDC3}"/>
            </a:ext>
          </a:extLst>
        </xdr:cNvPr>
        <xdr:cNvSpPr/>
      </xdr:nvSpPr>
      <xdr:spPr>
        <a:xfrm>
          <a:off x="20383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103124</xdr:rowOff>
    </xdr:from>
    <xdr:to>
      <xdr:col>102</xdr:col>
      <xdr:colOff>165100</xdr:colOff>
      <xdr:row>39</xdr:row>
      <xdr:rowOff>33274</xdr:rowOff>
    </xdr:to>
    <xdr:sp macro="" textlink="">
      <xdr:nvSpPr>
        <xdr:cNvPr id="580" name="フローチャート: 判断 579">
          <a:extLst>
            <a:ext uri="{FF2B5EF4-FFF2-40B4-BE49-F238E27FC236}">
              <a16:creationId xmlns:a16="http://schemas.microsoft.com/office/drawing/2014/main" id="{941BD775-DAA0-4CB3-B630-74800ADC48BA}"/>
            </a:ext>
          </a:extLst>
        </xdr:cNvPr>
        <xdr:cNvSpPr/>
      </xdr:nvSpPr>
      <xdr:spPr>
        <a:xfrm>
          <a:off x="19494500" y="661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109982</xdr:rowOff>
    </xdr:from>
    <xdr:to>
      <xdr:col>98</xdr:col>
      <xdr:colOff>38100</xdr:colOff>
      <xdr:row>39</xdr:row>
      <xdr:rowOff>40132</xdr:rowOff>
    </xdr:to>
    <xdr:sp macro="" textlink="">
      <xdr:nvSpPr>
        <xdr:cNvPr id="581" name="フローチャート: 判断 580">
          <a:extLst>
            <a:ext uri="{FF2B5EF4-FFF2-40B4-BE49-F238E27FC236}">
              <a16:creationId xmlns:a16="http://schemas.microsoft.com/office/drawing/2014/main" id="{1E75FCC6-F061-45E4-9CCA-B109289CF098}"/>
            </a:ext>
          </a:extLst>
        </xdr:cNvPr>
        <xdr:cNvSpPr/>
      </xdr:nvSpPr>
      <xdr:spPr>
        <a:xfrm>
          <a:off x="18605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A743499C-AAD8-4492-8ADA-F8789C038D6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5BE1C124-0CD4-4411-A22D-B5FFB862E99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E6491AC-2C8A-441B-A65A-B9EC8438EC3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BA4181D5-13B0-42D9-920B-2FABB5039BB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5705D76D-4800-4666-99D7-BC87ABBDAD9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144272</xdr:rowOff>
    </xdr:from>
    <xdr:to>
      <xdr:col>116</xdr:col>
      <xdr:colOff>114300</xdr:colOff>
      <xdr:row>40</xdr:row>
      <xdr:rowOff>74422</xdr:rowOff>
    </xdr:to>
    <xdr:sp macro="" textlink="">
      <xdr:nvSpPr>
        <xdr:cNvPr id="587" name="楕円 586">
          <a:extLst>
            <a:ext uri="{FF2B5EF4-FFF2-40B4-BE49-F238E27FC236}">
              <a16:creationId xmlns:a16="http://schemas.microsoft.com/office/drawing/2014/main" id="{3C15A0E0-49E4-444E-93D2-3FB572A1FB7E}"/>
            </a:ext>
          </a:extLst>
        </xdr:cNvPr>
        <xdr:cNvSpPr/>
      </xdr:nvSpPr>
      <xdr:spPr>
        <a:xfrm>
          <a:off x="22110700" y="683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122699</xdr:rowOff>
    </xdr:from>
    <xdr:ext cx="469744" cy="259045"/>
    <xdr:sp macro="" textlink="">
      <xdr:nvSpPr>
        <xdr:cNvPr id="588" name="【認定こども園・幼稚園・保育所】&#10;一人当たり面積該当値テキスト">
          <a:extLst>
            <a:ext uri="{FF2B5EF4-FFF2-40B4-BE49-F238E27FC236}">
              <a16:creationId xmlns:a16="http://schemas.microsoft.com/office/drawing/2014/main" id="{AFE7BD10-3CC8-45B9-A6E8-5F3EBCB0487D}"/>
            </a:ext>
          </a:extLst>
        </xdr:cNvPr>
        <xdr:cNvSpPr txBox="1"/>
      </xdr:nvSpPr>
      <xdr:spPr>
        <a:xfrm>
          <a:off x="22199600" y="680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91694</xdr:rowOff>
    </xdr:from>
    <xdr:to>
      <xdr:col>112</xdr:col>
      <xdr:colOff>38100</xdr:colOff>
      <xdr:row>40</xdr:row>
      <xdr:rowOff>21844</xdr:rowOff>
    </xdr:to>
    <xdr:sp macro="" textlink="">
      <xdr:nvSpPr>
        <xdr:cNvPr id="589" name="楕円 588">
          <a:extLst>
            <a:ext uri="{FF2B5EF4-FFF2-40B4-BE49-F238E27FC236}">
              <a16:creationId xmlns:a16="http://schemas.microsoft.com/office/drawing/2014/main" id="{E1CD5122-6F7C-43EE-806E-9E7AA70F83C0}"/>
            </a:ext>
          </a:extLst>
        </xdr:cNvPr>
        <xdr:cNvSpPr/>
      </xdr:nvSpPr>
      <xdr:spPr>
        <a:xfrm>
          <a:off x="21272500" y="67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142494</xdr:rowOff>
    </xdr:from>
    <xdr:to>
      <xdr:col>116</xdr:col>
      <xdr:colOff>63500</xdr:colOff>
      <xdr:row>40</xdr:row>
      <xdr:rowOff>23622</xdr:rowOff>
    </xdr:to>
    <xdr:cxnSp macro="">
      <xdr:nvCxnSpPr>
        <xdr:cNvPr id="590" name="直線コネクタ 589">
          <a:extLst>
            <a:ext uri="{FF2B5EF4-FFF2-40B4-BE49-F238E27FC236}">
              <a16:creationId xmlns:a16="http://schemas.microsoft.com/office/drawing/2014/main" id="{0CCF8C86-7520-4014-92BE-DAFB76E62994}"/>
            </a:ext>
          </a:extLst>
        </xdr:cNvPr>
        <xdr:cNvCxnSpPr/>
      </xdr:nvCxnSpPr>
      <xdr:spPr>
        <a:xfrm>
          <a:off x="21323300" y="6829044"/>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96266</xdr:rowOff>
    </xdr:from>
    <xdr:to>
      <xdr:col>107</xdr:col>
      <xdr:colOff>101600</xdr:colOff>
      <xdr:row>40</xdr:row>
      <xdr:rowOff>26416</xdr:rowOff>
    </xdr:to>
    <xdr:sp macro="" textlink="">
      <xdr:nvSpPr>
        <xdr:cNvPr id="591" name="楕円 590">
          <a:extLst>
            <a:ext uri="{FF2B5EF4-FFF2-40B4-BE49-F238E27FC236}">
              <a16:creationId xmlns:a16="http://schemas.microsoft.com/office/drawing/2014/main" id="{C84E7115-0D88-4E33-8B5E-1C8CB51EF001}"/>
            </a:ext>
          </a:extLst>
        </xdr:cNvPr>
        <xdr:cNvSpPr/>
      </xdr:nvSpPr>
      <xdr:spPr>
        <a:xfrm>
          <a:off x="20383500" y="678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142494</xdr:rowOff>
    </xdr:from>
    <xdr:to>
      <xdr:col>111</xdr:col>
      <xdr:colOff>177800</xdr:colOff>
      <xdr:row>39</xdr:row>
      <xdr:rowOff>147066</xdr:rowOff>
    </xdr:to>
    <xdr:cxnSp macro="">
      <xdr:nvCxnSpPr>
        <xdr:cNvPr id="592" name="直線コネクタ 591">
          <a:extLst>
            <a:ext uri="{FF2B5EF4-FFF2-40B4-BE49-F238E27FC236}">
              <a16:creationId xmlns:a16="http://schemas.microsoft.com/office/drawing/2014/main" id="{493441E7-4EC6-4D71-AB72-897E1301F1BD}"/>
            </a:ext>
          </a:extLst>
        </xdr:cNvPr>
        <xdr:cNvCxnSpPr/>
      </xdr:nvCxnSpPr>
      <xdr:spPr>
        <a:xfrm flipV="1">
          <a:off x="20434300" y="68290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98552</xdr:rowOff>
    </xdr:from>
    <xdr:to>
      <xdr:col>102</xdr:col>
      <xdr:colOff>165100</xdr:colOff>
      <xdr:row>40</xdr:row>
      <xdr:rowOff>28702</xdr:rowOff>
    </xdr:to>
    <xdr:sp macro="" textlink="">
      <xdr:nvSpPr>
        <xdr:cNvPr id="593" name="楕円 592">
          <a:extLst>
            <a:ext uri="{FF2B5EF4-FFF2-40B4-BE49-F238E27FC236}">
              <a16:creationId xmlns:a16="http://schemas.microsoft.com/office/drawing/2014/main" id="{F92BB6E9-2801-44B0-A2C7-5D5C710FFB1C}"/>
            </a:ext>
          </a:extLst>
        </xdr:cNvPr>
        <xdr:cNvSpPr/>
      </xdr:nvSpPr>
      <xdr:spPr>
        <a:xfrm>
          <a:off x="19494500" y="678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147066</xdr:rowOff>
    </xdr:from>
    <xdr:to>
      <xdr:col>107</xdr:col>
      <xdr:colOff>50800</xdr:colOff>
      <xdr:row>39</xdr:row>
      <xdr:rowOff>149352</xdr:rowOff>
    </xdr:to>
    <xdr:cxnSp macro="">
      <xdr:nvCxnSpPr>
        <xdr:cNvPr id="594" name="直線コネクタ 593">
          <a:extLst>
            <a:ext uri="{FF2B5EF4-FFF2-40B4-BE49-F238E27FC236}">
              <a16:creationId xmlns:a16="http://schemas.microsoft.com/office/drawing/2014/main" id="{B468F749-E753-4B3E-877C-C32817934526}"/>
            </a:ext>
          </a:extLst>
        </xdr:cNvPr>
        <xdr:cNvCxnSpPr/>
      </xdr:nvCxnSpPr>
      <xdr:spPr>
        <a:xfrm flipV="1">
          <a:off x="19545300" y="683361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100838</xdr:rowOff>
    </xdr:from>
    <xdr:to>
      <xdr:col>98</xdr:col>
      <xdr:colOff>38100</xdr:colOff>
      <xdr:row>40</xdr:row>
      <xdr:rowOff>30988</xdr:rowOff>
    </xdr:to>
    <xdr:sp macro="" textlink="">
      <xdr:nvSpPr>
        <xdr:cNvPr id="595" name="楕円 594">
          <a:extLst>
            <a:ext uri="{FF2B5EF4-FFF2-40B4-BE49-F238E27FC236}">
              <a16:creationId xmlns:a16="http://schemas.microsoft.com/office/drawing/2014/main" id="{3C477C88-2B40-4E0A-ABE9-173A64E6EF00}"/>
            </a:ext>
          </a:extLst>
        </xdr:cNvPr>
        <xdr:cNvSpPr/>
      </xdr:nvSpPr>
      <xdr:spPr>
        <a:xfrm>
          <a:off x="18605500" y="67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149352</xdr:rowOff>
    </xdr:from>
    <xdr:to>
      <xdr:col>102</xdr:col>
      <xdr:colOff>114300</xdr:colOff>
      <xdr:row>39</xdr:row>
      <xdr:rowOff>151638</xdr:rowOff>
    </xdr:to>
    <xdr:cxnSp macro="">
      <xdr:nvCxnSpPr>
        <xdr:cNvPr id="596" name="直線コネクタ 595">
          <a:extLst>
            <a:ext uri="{FF2B5EF4-FFF2-40B4-BE49-F238E27FC236}">
              <a16:creationId xmlns:a16="http://schemas.microsoft.com/office/drawing/2014/main" id="{C26EAF56-32AE-4B84-8812-9AFD879C6DBE}"/>
            </a:ext>
          </a:extLst>
        </xdr:cNvPr>
        <xdr:cNvCxnSpPr/>
      </xdr:nvCxnSpPr>
      <xdr:spPr>
        <a:xfrm flipV="1">
          <a:off x="18656300" y="683590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58945</xdr:rowOff>
    </xdr:from>
    <xdr:ext cx="469744" cy="259045"/>
    <xdr:sp macro="" textlink="">
      <xdr:nvSpPr>
        <xdr:cNvPr id="597" name="n_1aveValue【認定こども園・幼稚園・保育所】&#10;一人当たり面積">
          <a:extLst>
            <a:ext uri="{FF2B5EF4-FFF2-40B4-BE49-F238E27FC236}">
              <a16:creationId xmlns:a16="http://schemas.microsoft.com/office/drawing/2014/main" id="{EE729D1D-DF85-4B4D-A89D-A928EFB1DDAD}"/>
            </a:ext>
          </a:extLst>
        </xdr:cNvPr>
        <xdr:cNvSpPr txBox="1"/>
      </xdr:nvSpPr>
      <xdr:spPr>
        <a:xfrm>
          <a:off x="21075727" y="640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56659</xdr:rowOff>
    </xdr:from>
    <xdr:ext cx="469744" cy="259045"/>
    <xdr:sp macro="" textlink="">
      <xdr:nvSpPr>
        <xdr:cNvPr id="598" name="n_2aveValue【認定こども園・幼稚園・保育所】&#10;一人当たり面積">
          <a:extLst>
            <a:ext uri="{FF2B5EF4-FFF2-40B4-BE49-F238E27FC236}">
              <a16:creationId xmlns:a16="http://schemas.microsoft.com/office/drawing/2014/main" id="{2CFC3D9C-E2C6-4BFF-89AD-5CF42F35CE8C}"/>
            </a:ext>
          </a:extLst>
        </xdr:cNvPr>
        <xdr:cNvSpPr txBox="1"/>
      </xdr:nvSpPr>
      <xdr:spPr>
        <a:xfrm>
          <a:off x="201994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49801</xdr:rowOff>
    </xdr:from>
    <xdr:ext cx="469744" cy="259045"/>
    <xdr:sp macro="" textlink="">
      <xdr:nvSpPr>
        <xdr:cNvPr id="599" name="n_3aveValue【認定こども園・幼稚園・保育所】&#10;一人当たり面積">
          <a:extLst>
            <a:ext uri="{FF2B5EF4-FFF2-40B4-BE49-F238E27FC236}">
              <a16:creationId xmlns:a16="http://schemas.microsoft.com/office/drawing/2014/main" id="{6BE12DA8-78A9-4400-8B7A-807954AA31FF}"/>
            </a:ext>
          </a:extLst>
        </xdr:cNvPr>
        <xdr:cNvSpPr txBox="1"/>
      </xdr:nvSpPr>
      <xdr:spPr>
        <a:xfrm>
          <a:off x="19310427" y="639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56659</xdr:rowOff>
    </xdr:from>
    <xdr:ext cx="469744" cy="259045"/>
    <xdr:sp macro="" textlink="">
      <xdr:nvSpPr>
        <xdr:cNvPr id="600" name="n_4aveValue【認定こども園・幼稚園・保育所】&#10;一人当たり面積">
          <a:extLst>
            <a:ext uri="{FF2B5EF4-FFF2-40B4-BE49-F238E27FC236}">
              <a16:creationId xmlns:a16="http://schemas.microsoft.com/office/drawing/2014/main" id="{6270C050-00B5-48AA-9753-44C78EBD1F74}"/>
            </a:ext>
          </a:extLst>
        </xdr:cNvPr>
        <xdr:cNvSpPr txBox="1"/>
      </xdr:nvSpPr>
      <xdr:spPr>
        <a:xfrm>
          <a:off x="184214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12971</xdr:rowOff>
    </xdr:from>
    <xdr:ext cx="469744" cy="259045"/>
    <xdr:sp macro="" textlink="">
      <xdr:nvSpPr>
        <xdr:cNvPr id="601" name="n_1mainValue【認定こども園・幼稚園・保育所】&#10;一人当たり面積">
          <a:extLst>
            <a:ext uri="{FF2B5EF4-FFF2-40B4-BE49-F238E27FC236}">
              <a16:creationId xmlns:a16="http://schemas.microsoft.com/office/drawing/2014/main" id="{8C16281E-880D-426D-908D-14636C3D8258}"/>
            </a:ext>
          </a:extLst>
        </xdr:cNvPr>
        <xdr:cNvSpPr txBox="1"/>
      </xdr:nvSpPr>
      <xdr:spPr>
        <a:xfrm>
          <a:off x="210757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17543</xdr:rowOff>
    </xdr:from>
    <xdr:ext cx="469744" cy="259045"/>
    <xdr:sp macro="" textlink="">
      <xdr:nvSpPr>
        <xdr:cNvPr id="602" name="n_2mainValue【認定こども園・幼稚園・保育所】&#10;一人当たり面積">
          <a:extLst>
            <a:ext uri="{FF2B5EF4-FFF2-40B4-BE49-F238E27FC236}">
              <a16:creationId xmlns:a16="http://schemas.microsoft.com/office/drawing/2014/main" id="{B18760A7-8D70-47E9-BAB8-94790ECA8D31}"/>
            </a:ext>
          </a:extLst>
        </xdr:cNvPr>
        <xdr:cNvSpPr txBox="1"/>
      </xdr:nvSpPr>
      <xdr:spPr>
        <a:xfrm>
          <a:off x="20199427" y="687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19829</xdr:rowOff>
    </xdr:from>
    <xdr:ext cx="469744" cy="259045"/>
    <xdr:sp macro="" textlink="">
      <xdr:nvSpPr>
        <xdr:cNvPr id="603" name="n_3mainValue【認定こども園・幼稚園・保育所】&#10;一人当たり面積">
          <a:extLst>
            <a:ext uri="{FF2B5EF4-FFF2-40B4-BE49-F238E27FC236}">
              <a16:creationId xmlns:a16="http://schemas.microsoft.com/office/drawing/2014/main" id="{6F096EC5-86A8-4250-AD75-7E1C49BF1414}"/>
            </a:ext>
          </a:extLst>
        </xdr:cNvPr>
        <xdr:cNvSpPr txBox="1"/>
      </xdr:nvSpPr>
      <xdr:spPr>
        <a:xfrm>
          <a:off x="19310427" y="687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22115</xdr:rowOff>
    </xdr:from>
    <xdr:ext cx="469744" cy="259045"/>
    <xdr:sp macro="" textlink="">
      <xdr:nvSpPr>
        <xdr:cNvPr id="604" name="n_4mainValue【認定こども園・幼稚園・保育所】&#10;一人当たり面積">
          <a:extLst>
            <a:ext uri="{FF2B5EF4-FFF2-40B4-BE49-F238E27FC236}">
              <a16:creationId xmlns:a16="http://schemas.microsoft.com/office/drawing/2014/main" id="{1B407E6A-3DBA-462C-87A1-5F25EB93E1FC}"/>
            </a:ext>
          </a:extLst>
        </xdr:cNvPr>
        <xdr:cNvSpPr txBox="1"/>
      </xdr:nvSpPr>
      <xdr:spPr>
        <a:xfrm>
          <a:off x="18421427" y="688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a:extLst>
            <a:ext uri="{FF2B5EF4-FFF2-40B4-BE49-F238E27FC236}">
              <a16:creationId xmlns:a16="http://schemas.microsoft.com/office/drawing/2014/main" id="{0CE8C507-AD19-433D-8BDE-25EBDD89DC7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a:extLst>
            <a:ext uri="{FF2B5EF4-FFF2-40B4-BE49-F238E27FC236}">
              <a16:creationId xmlns:a16="http://schemas.microsoft.com/office/drawing/2014/main" id="{85727CC1-E5AB-42D5-81A8-26A7EAFDFDE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a:extLst>
            <a:ext uri="{FF2B5EF4-FFF2-40B4-BE49-F238E27FC236}">
              <a16:creationId xmlns:a16="http://schemas.microsoft.com/office/drawing/2014/main" id="{032A8B02-D531-48FA-9B91-31CFB868E31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a:extLst>
            <a:ext uri="{FF2B5EF4-FFF2-40B4-BE49-F238E27FC236}">
              <a16:creationId xmlns:a16="http://schemas.microsoft.com/office/drawing/2014/main" id="{793FCE02-1C04-4B3A-AB83-037C4CC7B38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a:extLst>
            <a:ext uri="{FF2B5EF4-FFF2-40B4-BE49-F238E27FC236}">
              <a16:creationId xmlns:a16="http://schemas.microsoft.com/office/drawing/2014/main" id="{DCC4B815-0BD3-4B72-9D81-EACE49E18DB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a:extLst>
            <a:ext uri="{FF2B5EF4-FFF2-40B4-BE49-F238E27FC236}">
              <a16:creationId xmlns:a16="http://schemas.microsoft.com/office/drawing/2014/main" id="{EAB9569D-FCD3-433D-B507-39A116E80B5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a:extLst>
            <a:ext uri="{FF2B5EF4-FFF2-40B4-BE49-F238E27FC236}">
              <a16:creationId xmlns:a16="http://schemas.microsoft.com/office/drawing/2014/main" id="{988FE8C7-366C-4585-9660-F542A6B2F0B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a:extLst>
            <a:ext uri="{FF2B5EF4-FFF2-40B4-BE49-F238E27FC236}">
              <a16:creationId xmlns:a16="http://schemas.microsoft.com/office/drawing/2014/main" id="{0962116D-F054-4AD7-B2C0-DC3D09CFDCF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a:extLst>
            <a:ext uri="{FF2B5EF4-FFF2-40B4-BE49-F238E27FC236}">
              <a16:creationId xmlns:a16="http://schemas.microsoft.com/office/drawing/2014/main" id="{C47909CB-DA36-499D-A86B-F5BEC95F486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a:extLst>
            <a:ext uri="{FF2B5EF4-FFF2-40B4-BE49-F238E27FC236}">
              <a16:creationId xmlns:a16="http://schemas.microsoft.com/office/drawing/2014/main" id="{DA493737-9BA7-40AA-BA31-14C6E7A51D2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a:extLst>
            <a:ext uri="{FF2B5EF4-FFF2-40B4-BE49-F238E27FC236}">
              <a16:creationId xmlns:a16="http://schemas.microsoft.com/office/drawing/2014/main" id="{2B53A02E-5D7C-4044-92F9-9CCE81398BE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6" name="直線コネクタ 615">
          <a:extLst>
            <a:ext uri="{FF2B5EF4-FFF2-40B4-BE49-F238E27FC236}">
              <a16:creationId xmlns:a16="http://schemas.microsoft.com/office/drawing/2014/main" id="{EB2D4B2E-DFBB-48DF-B88D-F340F4D015B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7" name="テキスト ボックス 616">
          <a:extLst>
            <a:ext uri="{FF2B5EF4-FFF2-40B4-BE49-F238E27FC236}">
              <a16:creationId xmlns:a16="http://schemas.microsoft.com/office/drawing/2014/main" id="{0137A1AF-59CA-4510-9272-3CBB192D7088}"/>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8" name="直線コネクタ 617">
          <a:extLst>
            <a:ext uri="{FF2B5EF4-FFF2-40B4-BE49-F238E27FC236}">
              <a16:creationId xmlns:a16="http://schemas.microsoft.com/office/drawing/2014/main" id="{AE63DC41-36CB-4FA7-BA4E-3684F2E9C763}"/>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9" name="テキスト ボックス 618">
          <a:extLst>
            <a:ext uri="{FF2B5EF4-FFF2-40B4-BE49-F238E27FC236}">
              <a16:creationId xmlns:a16="http://schemas.microsoft.com/office/drawing/2014/main" id="{842161AC-EAE0-496C-9DC9-45D37E5308B5}"/>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0" name="直線コネクタ 619">
          <a:extLst>
            <a:ext uri="{FF2B5EF4-FFF2-40B4-BE49-F238E27FC236}">
              <a16:creationId xmlns:a16="http://schemas.microsoft.com/office/drawing/2014/main" id="{7998FDFB-EE6F-4218-8416-283D3E1B52EB}"/>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1" name="テキスト ボックス 620">
          <a:extLst>
            <a:ext uri="{FF2B5EF4-FFF2-40B4-BE49-F238E27FC236}">
              <a16:creationId xmlns:a16="http://schemas.microsoft.com/office/drawing/2014/main" id="{DA1F47A8-9B0F-419F-8795-4BCBBC588CDF}"/>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2" name="直線コネクタ 621">
          <a:extLst>
            <a:ext uri="{FF2B5EF4-FFF2-40B4-BE49-F238E27FC236}">
              <a16:creationId xmlns:a16="http://schemas.microsoft.com/office/drawing/2014/main" id="{B53BD9F1-DDC9-495C-B1BC-FB0B9D1D01C5}"/>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3" name="テキスト ボックス 622">
          <a:extLst>
            <a:ext uri="{FF2B5EF4-FFF2-40B4-BE49-F238E27FC236}">
              <a16:creationId xmlns:a16="http://schemas.microsoft.com/office/drawing/2014/main" id="{8161EEFF-BB35-4923-95A9-83F8F572E18A}"/>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4" name="直線コネクタ 623">
          <a:extLst>
            <a:ext uri="{FF2B5EF4-FFF2-40B4-BE49-F238E27FC236}">
              <a16:creationId xmlns:a16="http://schemas.microsoft.com/office/drawing/2014/main" id="{C09A7189-E88B-4BF7-9F1A-5CA884A7ACB1}"/>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5" name="テキスト ボックス 624">
          <a:extLst>
            <a:ext uri="{FF2B5EF4-FFF2-40B4-BE49-F238E27FC236}">
              <a16:creationId xmlns:a16="http://schemas.microsoft.com/office/drawing/2014/main" id="{3D4EE12B-5AA5-4403-9B49-099D0E20CED6}"/>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a:extLst>
            <a:ext uri="{FF2B5EF4-FFF2-40B4-BE49-F238E27FC236}">
              <a16:creationId xmlns:a16="http://schemas.microsoft.com/office/drawing/2014/main" id="{7DE7F912-EE44-4D55-A633-0A1DAF19780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7" name="テキスト ボックス 626">
          <a:extLst>
            <a:ext uri="{FF2B5EF4-FFF2-40B4-BE49-F238E27FC236}">
              <a16:creationId xmlns:a16="http://schemas.microsoft.com/office/drawing/2014/main" id="{B905561E-F6BA-4937-AF1F-9C21ECBD7239}"/>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学校施設】&#10;有形固定資産減価償却率グラフ枠">
          <a:extLst>
            <a:ext uri="{FF2B5EF4-FFF2-40B4-BE49-F238E27FC236}">
              <a16:creationId xmlns:a16="http://schemas.microsoft.com/office/drawing/2014/main" id="{1BB7C52B-DA42-4FAD-996E-158B741EF97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26670</xdr:rowOff>
    </xdr:from>
    <xdr:to>
      <xdr:col>85</xdr:col>
      <xdr:colOff>126364</xdr:colOff>
      <xdr:row>64</xdr:row>
      <xdr:rowOff>99060</xdr:rowOff>
    </xdr:to>
    <xdr:cxnSp macro="">
      <xdr:nvCxnSpPr>
        <xdr:cNvPr id="629" name="直線コネクタ 628">
          <a:extLst>
            <a:ext uri="{FF2B5EF4-FFF2-40B4-BE49-F238E27FC236}">
              <a16:creationId xmlns:a16="http://schemas.microsoft.com/office/drawing/2014/main" id="{E546CBBB-04EB-49DE-8799-3B68CC329D2A}"/>
            </a:ext>
          </a:extLst>
        </xdr:cNvPr>
        <xdr:cNvCxnSpPr/>
      </xdr:nvCxnSpPr>
      <xdr:spPr>
        <a:xfrm flipV="1">
          <a:off x="16318864" y="945642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102887</xdr:rowOff>
    </xdr:from>
    <xdr:ext cx="405111" cy="259045"/>
    <xdr:sp macro="" textlink="">
      <xdr:nvSpPr>
        <xdr:cNvPr id="630" name="【学校施設】&#10;有形固定資産減価償却率最小値テキスト">
          <a:extLst>
            <a:ext uri="{FF2B5EF4-FFF2-40B4-BE49-F238E27FC236}">
              <a16:creationId xmlns:a16="http://schemas.microsoft.com/office/drawing/2014/main" id="{9090E7EF-D188-49CA-9714-7F603CED6F55}"/>
            </a:ext>
          </a:extLst>
        </xdr:cNvPr>
        <xdr:cNvSpPr txBox="1"/>
      </xdr:nvSpPr>
      <xdr:spPr>
        <a:xfrm>
          <a:off x="16357600" y="1107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99060</xdr:rowOff>
    </xdr:from>
    <xdr:to>
      <xdr:col>86</xdr:col>
      <xdr:colOff>25400</xdr:colOff>
      <xdr:row>64</xdr:row>
      <xdr:rowOff>99060</xdr:rowOff>
    </xdr:to>
    <xdr:cxnSp macro="">
      <xdr:nvCxnSpPr>
        <xdr:cNvPr id="631" name="直線コネクタ 630">
          <a:extLst>
            <a:ext uri="{FF2B5EF4-FFF2-40B4-BE49-F238E27FC236}">
              <a16:creationId xmlns:a16="http://schemas.microsoft.com/office/drawing/2014/main" id="{377D1D48-F030-4737-A1CE-B1112B21AFA5}"/>
            </a:ext>
          </a:extLst>
        </xdr:cNvPr>
        <xdr:cNvCxnSpPr/>
      </xdr:nvCxnSpPr>
      <xdr:spPr>
        <a:xfrm>
          <a:off x="16230600" y="110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144797</xdr:rowOff>
    </xdr:from>
    <xdr:ext cx="405111" cy="259045"/>
    <xdr:sp macro="" textlink="">
      <xdr:nvSpPr>
        <xdr:cNvPr id="632" name="【学校施設】&#10;有形固定資産減価償却率最大値テキスト">
          <a:extLst>
            <a:ext uri="{FF2B5EF4-FFF2-40B4-BE49-F238E27FC236}">
              <a16:creationId xmlns:a16="http://schemas.microsoft.com/office/drawing/2014/main" id="{8BE34CD5-8EDD-415A-87A2-6499A95778B3}"/>
            </a:ext>
          </a:extLst>
        </xdr:cNvPr>
        <xdr:cNvSpPr txBox="1"/>
      </xdr:nvSpPr>
      <xdr:spPr>
        <a:xfrm>
          <a:off x="16357600" y="923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26670</xdr:rowOff>
    </xdr:from>
    <xdr:to>
      <xdr:col>86</xdr:col>
      <xdr:colOff>25400</xdr:colOff>
      <xdr:row>55</xdr:row>
      <xdr:rowOff>26670</xdr:rowOff>
    </xdr:to>
    <xdr:cxnSp macro="">
      <xdr:nvCxnSpPr>
        <xdr:cNvPr id="633" name="直線コネクタ 632">
          <a:extLst>
            <a:ext uri="{FF2B5EF4-FFF2-40B4-BE49-F238E27FC236}">
              <a16:creationId xmlns:a16="http://schemas.microsoft.com/office/drawing/2014/main" id="{844AAEF0-F4BB-4BF3-A2FD-9DFC4B46C975}"/>
            </a:ext>
          </a:extLst>
        </xdr:cNvPr>
        <xdr:cNvCxnSpPr/>
      </xdr:nvCxnSpPr>
      <xdr:spPr>
        <a:xfrm>
          <a:off x="16230600" y="945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15257</xdr:rowOff>
    </xdr:from>
    <xdr:ext cx="405111" cy="259045"/>
    <xdr:sp macro="" textlink="">
      <xdr:nvSpPr>
        <xdr:cNvPr id="634" name="【学校施設】&#10;有形固定資産減価償却率平均値テキスト">
          <a:extLst>
            <a:ext uri="{FF2B5EF4-FFF2-40B4-BE49-F238E27FC236}">
              <a16:creationId xmlns:a16="http://schemas.microsoft.com/office/drawing/2014/main" id="{ADE6ED59-FDA2-48AE-8AD1-C54106B6B0BC}"/>
            </a:ext>
          </a:extLst>
        </xdr:cNvPr>
        <xdr:cNvSpPr txBox="1"/>
      </xdr:nvSpPr>
      <xdr:spPr>
        <a:xfrm>
          <a:off x="16357600" y="10130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36830</xdr:rowOff>
    </xdr:from>
    <xdr:to>
      <xdr:col>85</xdr:col>
      <xdr:colOff>177800</xdr:colOff>
      <xdr:row>59</xdr:row>
      <xdr:rowOff>138430</xdr:rowOff>
    </xdr:to>
    <xdr:sp macro="" textlink="">
      <xdr:nvSpPr>
        <xdr:cNvPr id="635" name="フローチャート: 判断 634">
          <a:extLst>
            <a:ext uri="{FF2B5EF4-FFF2-40B4-BE49-F238E27FC236}">
              <a16:creationId xmlns:a16="http://schemas.microsoft.com/office/drawing/2014/main" id="{3615EBA0-6B46-4EA9-BE86-BEBFAD6759AA}"/>
            </a:ext>
          </a:extLst>
        </xdr:cNvPr>
        <xdr:cNvSpPr/>
      </xdr:nvSpPr>
      <xdr:spPr>
        <a:xfrm>
          <a:off x="162687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170180</xdr:rowOff>
    </xdr:from>
    <xdr:to>
      <xdr:col>81</xdr:col>
      <xdr:colOff>101600</xdr:colOff>
      <xdr:row>59</xdr:row>
      <xdr:rowOff>100330</xdr:rowOff>
    </xdr:to>
    <xdr:sp macro="" textlink="">
      <xdr:nvSpPr>
        <xdr:cNvPr id="636" name="フローチャート: 判断 635">
          <a:extLst>
            <a:ext uri="{FF2B5EF4-FFF2-40B4-BE49-F238E27FC236}">
              <a16:creationId xmlns:a16="http://schemas.microsoft.com/office/drawing/2014/main" id="{6B004CBA-9501-4FB0-9BB1-23D15B694CBC}"/>
            </a:ext>
          </a:extLst>
        </xdr:cNvPr>
        <xdr:cNvSpPr/>
      </xdr:nvSpPr>
      <xdr:spPr>
        <a:xfrm>
          <a:off x="15430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90170</xdr:rowOff>
    </xdr:from>
    <xdr:to>
      <xdr:col>76</xdr:col>
      <xdr:colOff>165100</xdr:colOff>
      <xdr:row>59</xdr:row>
      <xdr:rowOff>20320</xdr:rowOff>
    </xdr:to>
    <xdr:sp macro="" textlink="">
      <xdr:nvSpPr>
        <xdr:cNvPr id="637" name="フローチャート: 判断 636">
          <a:extLst>
            <a:ext uri="{FF2B5EF4-FFF2-40B4-BE49-F238E27FC236}">
              <a16:creationId xmlns:a16="http://schemas.microsoft.com/office/drawing/2014/main" id="{5E6BB16D-13A3-4AB4-B9D3-1C2EB3D01A4C}"/>
            </a:ext>
          </a:extLst>
        </xdr:cNvPr>
        <xdr:cNvSpPr/>
      </xdr:nvSpPr>
      <xdr:spPr>
        <a:xfrm>
          <a:off x="14541500" y="100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82550</xdr:rowOff>
    </xdr:from>
    <xdr:to>
      <xdr:col>72</xdr:col>
      <xdr:colOff>38100</xdr:colOff>
      <xdr:row>59</xdr:row>
      <xdr:rowOff>12700</xdr:rowOff>
    </xdr:to>
    <xdr:sp macro="" textlink="">
      <xdr:nvSpPr>
        <xdr:cNvPr id="638" name="フローチャート: 判断 637">
          <a:extLst>
            <a:ext uri="{FF2B5EF4-FFF2-40B4-BE49-F238E27FC236}">
              <a16:creationId xmlns:a16="http://schemas.microsoft.com/office/drawing/2014/main" id="{90ED48DE-CA8A-4DC0-AACF-780886BF77D8}"/>
            </a:ext>
          </a:extLst>
        </xdr:cNvPr>
        <xdr:cNvSpPr/>
      </xdr:nvSpPr>
      <xdr:spPr>
        <a:xfrm>
          <a:off x="13652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40640</xdr:rowOff>
    </xdr:from>
    <xdr:to>
      <xdr:col>67</xdr:col>
      <xdr:colOff>101600</xdr:colOff>
      <xdr:row>58</xdr:row>
      <xdr:rowOff>142240</xdr:rowOff>
    </xdr:to>
    <xdr:sp macro="" textlink="">
      <xdr:nvSpPr>
        <xdr:cNvPr id="639" name="フローチャート: 判断 638">
          <a:extLst>
            <a:ext uri="{FF2B5EF4-FFF2-40B4-BE49-F238E27FC236}">
              <a16:creationId xmlns:a16="http://schemas.microsoft.com/office/drawing/2014/main" id="{F68D0E4D-2ABE-4D16-A182-33CAEB16A460}"/>
            </a:ext>
          </a:extLst>
        </xdr:cNvPr>
        <xdr:cNvSpPr/>
      </xdr:nvSpPr>
      <xdr:spPr>
        <a:xfrm>
          <a:off x="12763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753DC21B-B68E-4CB1-B833-5990B8D5EB1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3B9E95DA-5F84-4442-BFAC-5E0EB3ED677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A67C7461-B36B-4C7C-A6DC-2A66EA0B564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B16560CC-EB78-4DC8-A7CF-1FE17247488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4A6923C-8FC2-45AB-9A17-7CB55E985D5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82550</xdr:rowOff>
    </xdr:from>
    <xdr:to>
      <xdr:col>85</xdr:col>
      <xdr:colOff>177800</xdr:colOff>
      <xdr:row>57</xdr:row>
      <xdr:rowOff>12700</xdr:rowOff>
    </xdr:to>
    <xdr:sp macro="" textlink="">
      <xdr:nvSpPr>
        <xdr:cNvPr id="645" name="楕円 644">
          <a:extLst>
            <a:ext uri="{FF2B5EF4-FFF2-40B4-BE49-F238E27FC236}">
              <a16:creationId xmlns:a16="http://schemas.microsoft.com/office/drawing/2014/main" id="{63D21AC1-992C-4D64-8374-5E71DF9AEA8E}"/>
            </a:ext>
          </a:extLst>
        </xdr:cNvPr>
        <xdr:cNvSpPr/>
      </xdr:nvSpPr>
      <xdr:spPr>
        <a:xfrm>
          <a:off x="16268700" y="968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105427</xdr:rowOff>
    </xdr:from>
    <xdr:ext cx="405111" cy="259045"/>
    <xdr:sp macro="" textlink="">
      <xdr:nvSpPr>
        <xdr:cNvPr id="646" name="【学校施設】&#10;有形固定資産減価償却率該当値テキスト">
          <a:extLst>
            <a:ext uri="{FF2B5EF4-FFF2-40B4-BE49-F238E27FC236}">
              <a16:creationId xmlns:a16="http://schemas.microsoft.com/office/drawing/2014/main" id="{F1F0FD94-3228-4973-A936-580E8BF520B3}"/>
            </a:ext>
          </a:extLst>
        </xdr:cNvPr>
        <xdr:cNvSpPr txBox="1"/>
      </xdr:nvSpPr>
      <xdr:spPr>
        <a:xfrm>
          <a:off x="16357600" y="953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6350</xdr:rowOff>
    </xdr:from>
    <xdr:to>
      <xdr:col>81</xdr:col>
      <xdr:colOff>101600</xdr:colOff>
      <xdr:row>56</xdr:row>
      <xdr:rowOff>107950</xdr:rowOff>
    </xdr:to>
    <xdr:sp macro="" textlink="">
      <xdr:nvSpPr>
        <xdr:cNvPr id="647" name="楕円 646">
          <a:extLst>
            <a:ext uri="{FF2B5EF4-FFF2-40B4-BE49-F238E27FC236}">
              <a16:creationId xmlns:a16="http://schemas.microsoft.com/office/drawing/2014/main" id="{44D6554B-32A5-4BFA-910E-AC9B668A3FF6}"/>
            </a:ext>
          </a:extLst>
        </xdr:cNvPr>
        <xdr:cNvSpPr/>
      </xdr:nvSpPr>
      <xdr:spPr>
        <a:xfrm>
          <a:off x="15430500" y="960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57150</xdr:rowOff>
    </xdr:from>
    <xdr:to>
      <xdr:col>85</xdr:col>
      <xdr:colOff>127000</xdr:colOff>
      <xdr:row>56</xdr:row>
      <xdr:rowOff>133350</xdr:rowOff>
    </xdr:to>
    <xdr:cxnSp macro="">
      <xdr:nvCxnSpPr>
        <xdr:cNvPr id="648" name="直線コネクタ 647">
          <a:extLst>
            <a:ext uri="{FF2B5EF4-FFF2-40B4-BE49-F238E27FC236}">
              <a16:creationId xmlns:a16="http://schemas.microsoft.com/office/drawing/2014/main" id="{6354F25C-1711-48BE-AAEF-44A4668601A2}"/>
            </a:ext>
          </a:extLst>
        </xdr:cNvPr>
        <xdr:cNvCxnSpPr/>
      </xdr:nvCxnSpPr>
      <xdr:spPr>
        <a:xfrm>
          <a:off x="15481300" y="96583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151130</xdr:rowOff>
    </xdr:from>
    <xdr:to>
      <xdr:col>76</xdr:col>
      <xdr:colOff>165100</xdr:colOff>
      <xdr:row>56</xdr:row>
      <xdr:rowOff>81280</xdr:rowOff>
    </xdr:to>
    <xdr:sp macro="" textlink="">
      <xdr:nvSpPr>
        <xdr:cNvPr id="649" name="楕円 648">
          <a:extLst>
            <a:ext uri="{FF2B5EF4-FFF2-40B4-BE49-F238E27FC236}">
              <a16:creationId xmlns:a16="http://schemas.microsoft.com/office/drawing/2014/main" id="{988ACAF1-77C1-470E-9A94-A0ECF347469D}"/>
            </a:ext>
          </a:extLst>
        </xdr:cNvPr>
        <xdr:cNvSpPr/>
      </xdr:nvSpPr>
      <xdr:spPr>
        <a:xfrm>
          <a:off x="14541500" y="958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30480</xdr:rowOff>
    </xdr:from>
    <xdr:to>
      <xdr:col>81</xdr:col>
      <xdr:colOff>50800</xdr:colOff>
      <xdr:row>56</xdr:row>
      <xdr:rowOff>57150</xdr:rowOff>
    </xdr:to>
    <xdr:cxnSp macro="">
      <xdr:nvCxnSpPr>
        <xdr:cNvPr id="650" name="直線コネクタ 649">
          <a:extLst>
            <a:ext uri="{FF2B5EF4-FFF2-40B4-BE49-F238E27FC236}">
              <a16:creationId xmlns:a16="http://schemas.microsoft.com/office/drawing/2014/main" id="{A1C21CC2-ADC5-417B-ADFF-870B3B5CD84B}"/>
            </a:ext>
          </a:extLst>
        </xdr:cNvPr>
        <xdr:cNvCxnSpPr/>
      </xdr:nvCxnSpPr>
      <xdr:spPr>
        <a:xfrm>
          <a:off x="14592300" y="96316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90170</xdr:rowOff>
    </xdr:from>
    <xdr:to>
      <xdr:col>72</xdr:col>
      <xdr:colOff>38100</xdr:colOff>
      <xdr:row>56</xdr:row>
      <xdr:rowOff>20320</xdr:rowOff>
    </xdr:to>
    <xdr:sp macro="" textlink="">
      <xdr:nvSpPr>
        <xdr:cNvPr id="651" name="楕円 650">
          <a:extLst>
            <a:ext uri="{FF2B5EF4-FFF2-40B4-BE49-F238E27FC236}">
              <a16:creationId xmlns:a16="http://schemas.microsoft.com/office/drawing/2014/main" id="{D70DFADE-4D67-4820-B608-D043A77669A3}"/>
            </a:ext>
          </a:extLst>
        </xdr:cNvPr>
        <xdr:cNvSpPr/>
      </xdr:nvSpPr>
      <xdr:spPr>
        <a:xfrm>
          <a:off x="13652500" y="951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140970</xdr:rowOff>
    </xdr:from>
    <xdr:to>
      <xdr:col>76</xdr:col>
      <xdr:colOff>114300</xdr:colOff>
      <xdr:row>56</xdr:row>
      <xdr:rowOff>30480</xdr:rowOff>
    </xdr:to>
    <xdr:cxnSp macro="">
      <xdr:nvCxnSpPr>
        <xdr:cNvPr id="652" name="直線コネクタ 651">
          <a:extLst>
            <a:ext uri="{FF2B5EF4-FFF2-40B4-BE49-F238E27FC236}">
              <a16:creationId xmlns:a16="http://schemas.microsoft.com/office/drawing/2014/main" id="{95FD0FB0-F755-41B7-A38E-7A7D23FFBAD9}"/>
            </a:ext>
          </a:extLst>
        </xdr:cNvPr>
        <xdr:cNvCxnSpPr/>
      </xdr:nvCxnSpPr>
      <xdr:spPr>
        <a:xfrm>
          <a:off x="13703300" y="95707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48260</xdr:rowOff>
    </xdr:from>
    <xdr:to>
      <xdr:col>67</xdr:col>
      <xdr:colOff>101600</xdr:colOff>
      <xdr:row>55</xdr:row>
      <xdr:rowOff>149860</xdr:rowOff>
    </xdr:to>
    <xdr:sp macro="" textlink="">
      <xdr:nvSpPr>
        <xdr:cNvPr id="653" name="楕円 652">
          <a:extLst>
            <a:ext uri="{FF2B5EF4-FFF2-40B4-BE49-F238E27FC236}">
              <a16:creationId xmlns:a16="http://schemas.microsoft.com/office/drawing/2014/main" id="{5AFF30DC-C0AF-4250-B16E-257A1997D713}"/>
            </a:ext>
          </a:extLst>
        </xdr:cNvPr>
        <xdr:cNvSpPr/>
      </xdr:nvSpPr>
      <xdr:spPr>
        <a:xfrm>
          <a:off x="12763500" y="947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99060</xdr:rowOff>
    </xdr:from>
    <xdr:to>
      <xdr:col>71</xdr:col>
      <xdr:colOff>177800</xdr:colOff>
      <xdr:row>55</xdr:row>
      <xdr:rowOff>140970</xdr:rowOff>
    </xdr:to>
    <xdr:cxnSp macro="">
      <xdr:nvCxnSpPr>
        <xdr:cNvPr id="654" name="直線コネクタ 653">
          <a:extLst>
            <a:ext uri="{FF2B5EF4-FFF2-40B4-BE49-F238E27FC236}">
              <a16:creationId xmlns:a16="http://schemas.microsoft.com/office/drawing/2014/main" id="{885D91E7-A4D3-4C1B-B742-F75C0E3FA6E5}"/>
            </a:ext>
          </a:extLst>
        </xdr:cNvPr>
        <xdr:cNvCxnSpPr/>
      </xdr:nvCxnSpPr>
      <xdr:spPr>
        <a:xfrm>
          <a:off x="12814300" y="95288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91457</xdr:rowOff>
    </xdr:from>
    <xdr:ext cx="405111" cy="259045"/>
    <xdr:sp macro="" textlink="">
      <xdr:nvSpPr>
        <xdr:cNvPr id="655" name="n_1aveValue【学校施設】&#10;有形固定資産減価償却率">
          <a:extLst>
            <a:ext uri="{FF2B5EF4-FFF2-40B4-BE49-F238E27FC236}">
              <a16:creationId xmlns:a16="http://schemas.microsoft.com/office/drawing/2014/main" id="{BDCB93D7-1465-4939-9ADD-CBA5A6DE73CF}"/>
            </a:ext>
          </a:extLst>
        </xdr:cNvPr>
        <xdr:cNvSpPr txBox="1"/>
      </xdr:nvSpPr>
      <xdr:spPr>
        <a:xfrm>
          <a:off x="15266044" y="1020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11447</xdr:rowOff>
    </xdr:from>
    <xdr:ext cx="405111" cy="259045"/>
    <xdr:sp macro="" textlink="">
      <xdr:nvSpPr>
        <xdr:cNvPr id="656" name="n_2aveValue【学校施設】&#10;有形固定資産減価償却率">
          <a:extLst>
            <a:ext uri="{FF2B5EF4-FFF2-40B4-BE49-F238E27FC236}">
              <a16:creationId xmlns:a16="http://schemas.microsoft.com/office/drawing/2014/main" id="{9DDF6C65-06E6-4109-AAEF-A52D1807F7FC}"/>
            </a:ext>
          </a:extLst>
        </xdr:cNvPr>
        <xdr:cNvSpPr txBox="1"/>
      </xdr:nvSpPr>
      <xdr:spPr>
        <a:xfrm>
          <a:off x="14389744" y="1012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3827</xdr:rowOff>
    </xdr:from>
    <xdr:ext cx="405111" cy="259045"/>
    <xdr:sp macro="" textlink="">
      <xdr:nvSpPr>
        <xdr:cNvPr id="657" name="n_3aveValue【学校施設】&#10;有形固定資産減価償却率">
          <a:extLst>
            <a:ext uri="{FF2B5EF4-FFF2-40B4-BE49-F238E27FC236}">
              <a16:creationId xmlns:a16="http://schemas.microsoft.com/office/drawing/2014/main" id="{47DB732F-72B5-4ABB-8092-6E3C292F97B8}"/>
            </a:ext>
          </a:extLst>
        </xdr:cNvPr>
        <xdr:cNvSpPr txBox="1"/>
      </xdr:nvSpPr>
      <xdr:spPr>
        <a:xfrm>
          <a:off x="135007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133367</xdr:rowOff>
    </xdr:from>
    <xdr:ext cx="405111" cy="259045"/>
    <xdr:sp macro="" textlink="">
      <xdr:nvSpPr>
        <xdr:cNvPr id="658" name="n_4aveValue【学校施設】&#10;有形固定資産減価償却率">
          <a:extLst>
            <a:ext uri="{FF2B5EF4-FFF2-40B4-BE49-F238E27FC236}">
              <a16:creationId xmlns:a16="http://schemas.microsoft.com/office/drawing/2014/main" id="{EA043B5B-E075-4852-9F4A-6799555E9AA9}"/>
            </a:ext>
          </a:extLst>
        </xdr:cNvPr>
        <xdr:cNvSpPr txBox="1"/>
      </xdr:nvSpPr>
      <xdr:spPr>
        <a:xfrm>
          <a:off x="1261174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124477</xdr:rowOff>
    </xdr:from>
    <xdr:ext cx="405111" cy="259045"/>
    <xdr:sp macro="" textlink="">
      <xdr:nvSpPr>
        <xdr:cNvPr id="659" name="n_1mainValue【学校施設】&#10;有形固定資産減価償却率">
          <a:extLst>
            <a:ext uri="{FF2B5EF4-FFF2-40B4-BE49-F238E27FC236}">
              <a16:creationId xmlns:a16="http://schemas.microsoft.com/office/drawing/2014/main" id="{AB356BF5-DF05-44A5-83DA-65011F968359}"/>
            </a:ext>
          </a:extLst>
        </xdr:cNvPr>
        <xdr:cNvSpPr txBox="1"/>
      </xdr:nvSpPr>
      <xdr:spPr>
        <a:xfrm>
          <a:off x="15266044" y="938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97807</xdr:rowOff>
    </xdr:from>
    <xdr:ext cx="405111" cy="259045"/>
    <xdr:sp macro="" textlink="">
      <xdr:nvSpPr>
        <xdr:cNvPr id="660" name="n_2mainValue【学校施設】&#10;有形固定資産減価償却率">
          <a:extLst>
            <a:ext uri="{FF2B5EF4-FFF2-40B4-BE49-F238E27FC236}">
              <a16:creationId xmlns:a16="http://schemas.microsoft.com/office/drawing/2014/main" id="{F971A227-B73C-4AEF-90CB-0A52621C7C8F}"/>
            </a:ext>
          </a:extLst>
        </xdr:cNvPr>
        <xdr:cNvSpPr txBox="1"/>
      </xdr:nvSpPr>
      <xdr:spPr>
        <a:xfrm>
          <a:off x="14389744" y="935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36847</xdr:rowOff>
    </xdr:from>
    <xdr:ext cx="405111" cy="259045"/>
    <xdr:sp macro="" textlink="">
      <xdr:nvSpPr>
        <xdr:cNvPr id="661" name="n_3mainValue【学校施設】&#10;有形固定資産減価償却率">
          <a:extLst>
            <a:ext uri="{FF2B5EF4-FFF2-40B4-BE49-F238E27FC236}">
              <a16:creationId xmlns:a16="http://schemas.microsoft.com/office/drawing/2014/main" id="{F9D09135-A735-4868-AC4D-3AEB4384D941}"/>
            </a:ext>
          </a:extLst>
        </xdr:cNvPr>
        <xdr:cNvSpPr txBox="1"/>
      </xdr:nvSpPr>
      <xdr:spPr>
        <a:xfrm>
          <a:off x="13500744" y="929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53</xdr:row>
      <xdr:rowOff>166387</xdr:rowOff>
    </xdr:from>
    <xdr:ext cx="405111" cy="259045"/>
    <xdr:sp macro="" textlink="">
      <xdr:nvSpPr>
        <xdr:cNvPr id="662" name="n_4mainValue【学校施設】&#10;有形固定資産減価償却率">
          <a:extLst>
            <a:ext uri="{FF2B5EF4-FFF2-40B4-BE49-F238E27FC236}">
              <a16:creationId xmlns:a16="http://schemas.microsoft.com/office/drawing/2014/main" id="{794C3934-9587-4065-A1AC-A5C555C13848}"/>
            </a:ext>
          </a:extLst>
        </xdr:cNvPr>
        <xdr:cNvSpPr txBox="1"/>
      </xdr:nvSpPr>
      <xdr:spPr>
        <a:xfrm>
          <a:off x="12611744" y="925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a:extLst>
            <a:ext uri="{FF2B5EF4-FFF2-40B4-BE49-F238E27FC236}">
              <a16:creationId xmlns:a16="http://schemas.microsoft.com/office/drawing/2014/main" id="{0774B605-0522-40D3-8200-365AC8577A6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a:extLst>
            <a:ext uri="{FF2B5EF4-FFF2-40B4-BE49-F238E27FC236}">
              <a16:creationId xmlns:a16="http://schemas.microsoft.com/office/drawing/2014/main" id="{3599E5A9-0F77-4A84-9E2C-1EF5A7FFA24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a:extLst>
            <a:ext uri="{FF2B5EF4-FFF2-40B4-BE49-F238E27FC236}">
              <a16:creationId xmlns:a16="http://schemas.microsoft.com/office/drawing/2014/main" id="{AED75E6A-F931-467B-8EA8-A2C877AEA12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a:extLst>
            <a:ext uri="{FF2B5EF4-FFF2-40B4-BE49-F238E27FC236}">
              <a16:creationId xmlns:a16="http://schemas.microsoft.com/office/drawing/2014/main" id="{3A08C229-C7FD-436C-B6B0-FF1DE5C00A6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a:extLst>
            <a:ext uri="{FF2B5EF4-FFF2-40B4-BE49-F238E27FC236}">
              <a16:creationId xmlns:a16="http://schemas.microsoft.com/office/drawing/2014/main" id="{39D91372-1B5B-4C5B-9D51-F7B8791B414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a:extLst>
            <a:ext uri="{FF2B5EF4-FFF2-40B4-BE49-F238E27FC236}">
              <a16:creationId xmlns:a16="http://schemas.microsoft.com/office/drawing/2014/main" id="{B21BFCB2-6533-48CB-8405-77E1C6D7446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a:extLst>
            <a:ext uri="{FF2B5EF4-FFF2-40B4-BE49-F238E27FC236}">
              <a16:creationId xmlns:a16="http://schemas.microsoft.com/office/drawing/2014/main" id="{2BF9D926-FCD9-46DA-9D3B-58EDBBF9AAA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a:extLst>
            <a:ext uri="{FF2B5EF4-FFF2-40B4-BE49-F238E27FC236}">
              <a16:creationId xmlns:a16="http://schemas.microsoft.com/office/drawing/2014/main" id="{5BC70FB1-26D7-42AA-A380-CACA41743F8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a:extLst>
            <a:ext uri="{FF2B5EF4-FFF2-40B4-BE49-F238E27FC236}">
              <a16:creationId xmlns:a16="http://schemas.microsoft.com/office/drawing/2014/main" id="{FA4B35D3-2B3D-45D3-94B2-E2BA33E0444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a:extLst>
            <a:ext uri="{FF2B5EF4-FFF2-40B4-BE49-F238E27FC236}">
              <a16:creationId xmlns:a16="http://schemas.microsoft.com/office/drawing/2014/main" id="{8A679D98-B80F-49E4-9BE6-3EB7DFCC4A5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3" name="テキスト ボックス 672">
          <a:extLst>
            <a:ext uri="{FF2B5EF4-FFF2-40B4-BE49-F238E27FC236}">
              <a16:creationId xmlns:a16="http://schemas.microsoft.com/office/drawing/2014/main" id="{35D18BC2-DD77-417C-B7EF-BD9BC2F5BBC8}"/>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74" name="直線コネクタ 673">
          <a:extLst>
            <a:ext uri="{FF2B5EF4-FFF2-40B4-BE49-F238E27FC236}">
              <a16:creationId xmlns:a16="http://schemas.microsoft.com/office/drawing/2014/main" id="{69D33A12-8D7A-49E6-9D76-C96B43C1FF2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5" name="テキスト ボックス 674">
          <a:extLst>
            <a:ext uri="{FF2B5EF4-FFF2-40B4-BE49-F238E27FC236}">
              <a16:creationId xmlns:a16="http://schemas.microsoft.com/office/drawing/2014/main" id="{C902748C-96E4-4997-B85A-C34C46A9D50C}"/>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6" name="直線コネクタ 675">
          <a:extLst>
            <a:ext uri="{FF2B5EF4-FFF2-40B4-BE49-F238E27FC236}">
              <a16:creationId xmlns:a16="http://schemas.microsoft.com/office/drawing/2014/main" id="{F820AE37-31F9-4B29-B1F0-5501B4270C17}"/>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7" name="テキスト ボックス 676">
          <a:extLst>
            <a:ext uri="{FF2B5EF4-FFF2-40B4-BE49-F238E27FC236}">
              <a16:creationId xmlns:a16="http://schemas.microsoft.com/office/drawing/2014/main" id="{0FFCAFDD-995E-4602-B2F8-BE0D53C3287F}"/>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8" name="直線コネクタ 677">
          <a:extLst>
            <a:ext uri="{FF2B5EF4-FFF2-40B4-BE49-F238E27FC236}">
              <a16:creationId xmlns:a16="http://schemas.microsoft.com/office/drawing/2014/main" id="{B498B2D3-9631-4BB7-844B-D8E2910B0ADA}"/>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9" name="テキスト ボックス 678">
          <a:extLst>
            <a:ext uri="{FF2B5EF4-FFF2-40B4-BE49-F238E27FC236}">
              <a16:creationId xmlns:a16="http://schemas.microsoft.com/office/drawing/2014/main" id="{48A14022-DB23-4B7E-95F6-8EA2BDBD3E4F}"/>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0" name="直線コネクタ 679">
          <a:extLst>
            <a:ext uri="{FF2B5EF4-FFF2-40B4-BE49-F238E27FC236}">
              <a16:creationId xmlns:a16="http://schemas.microsoft.com/office/drawing/2014/main" id="{6E9A1450-3595-43C5-9105-7F08B73978EF}"/>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1" name="テキスト ボックス 680">
          <a:extLst>
            <a:ext uri="{FF2B5EF4-FFF2-40B4-BE49-F238E27FC236}">
              <a16:creationId xmlns:a16="http://schemas.microsoft.com/office/drawing/2014/main" id="{38DFF01E-5A35-4BB7-8B24-F1EAF660FD34}"/>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2" name="直線コネクタ 681">
          <a:extLst>
            <a:ext uri="{FF2B5EF4-FFF2-40B4-BE49-F238E27FC236}">
              <a16:creationId xmlns:a16="http://schemas.microsoft.com/office/drawing/2014/main" id="{8B8CA444-709D-4438-922C-D17517BA23B8}"/>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3" name="テキスト ボックス 682">
          <a:extLst>
            <a:ext uri="{FF2B5EF4-FFF2-40B4-BE49-F238E27FC236}">
              <a16:creationId xmlns:a16="http://schemas.microsoft.com/office/drawing/2014/main" id="{FAB4BA67-0D8E-494A-AE9D-35A931B5AB7F}"/>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4" name="直線コネクタ 683">
          <a:extLst>
            <a:ext uri="{FF2B5EF4-FFF2-40B4-BE49-F238E27FC236}">
              <a16:creationId xmlns:a16="http://schemas.microsoft.com/office/drawing/2014/main" id="{A6530F2D-3BD5-40C4-99A1-E163D1BDB9D2}"/>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5" name="テキスト ボックス 684">
          <a:extLst>
            <a:ext uri="{FF2B5EF4-FFF2-40B4-BE49-F238E27FC236}">
              <a16:creationId xmlns:a16="http://schemas.microsoft.com/office/drawing/2014/main" id="{8BA85773-9A81-4214-8476-744EACC98A5C}"/>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a:extLst>
            <a:ext uri="{FF2B5EF4-FFF2-40B4-BE49-F238E27FC236}">
              <a16:creationId xmlns:a16="http://schemas.microsoft.com/office/drawing/2014/main" id="{919D3141-1279-4297-BD51-5AC60D17953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a:extLst>
            <a:ext uri="{FF2B5EF4-FFF2-40B4-BE49-F238E27FC236}">
              <a16:creationId xmlns:a16="http://schemas.microsoft.com/office/drawing/2014/main" id="{A97F4629-1B5C-43CB-B86F-A4120E3E52A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学校施設】&#10;一人当たり面積グラフ枠">
          <a:extLst>
            <a:ext uri="{FF2B5EF4-FFF2-40B4-BE49-F238E27FC236}">
              <a16:creationId xmlns:a16="http://schemas.microsoft.com/office/drawing/2014/main" id="{D7A4BC5C-492E-451A-AE90-B2AB959DA37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90134</xdr:rowOff>
    </xdr:from>
    <xdr:to>
      <xdr:col>116</xdr:col>
      <xdr:colOff>62864</xdr:colOff>
      <xdr:row>64</xdr:row>
      <xdr:rowOff>1960</xdr:rowOff>
    </xdr:to>
    <xdr:cxnSp macro="">
      <xdr:nvCxnSpPr>
        <xdr:cNvPr id="689" name="直線コネクタ 688">
          <a:extLst>
            <a:ext uri="{FF2B5EF4-FFF2-40B4-BE49-F238E27FC236}">
              <a16:creationId xmlns:a16="http://schemas.microsoft.com/office/drawing/2014/main" id="{DFEBC8F3-B066-4C0D-9D98-6ADBCEC434A9}"/>
            </a:ext>
          </a:extLst>
        </xdr:cNvPr>
        <xdr:cNvCxnSpPr/>
      </xdr:nvCxnSpPr>
      <xdr:spPr>
        <a:xfrm flipV="1">
          <a:off x="22160864" y="9691334"/>
          <a:ext cx="0" cy="12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5787</xdr:rowOff>
    </xdr:from>
    <xdr:ext cx="469744" cy="259045"/>
    <xdr:sp macro="" textlink="">
      <xdr:nvSpPr>
        <xdr:cNvPr id="690" name="【学校施設】&#10;一人当たり面積最小値テキスト">
          <a:extLst>
            <a:ext uri="{FF2B5EF4-FFF2-40B4-BE49-F238E27FC236}">
              <a16:creationId xmlns:a16="http://schemas.microsoft.com/office/drawing/2014/main" id="{19CD6F0E-CA4F-435C-BDE4-70350E1561C0}"/>
            </a:ext>
          </a:extLst>
        </xdr:cNvPr>
        <xdr:cNvSpPr txBox="1"/>
      </xdr:nvSpPr>
      <xdr:spPr>
        <a:xfrm>
          <a:off x="22199600" y="1097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1960</xdr:rowOff>
    </xdr:from>
    <xdr:to>
      <xdr:col>116</xdr:col>
      <xdr:colOff>152400</xdr:colOff>
      <xdr:row>64</xdr:row>
      <xdr:rowOff>1960</xdr:rowOff>
    </xdr:to>
    <xdr:cxnSp macro="">
      <xdr:nvCxnSpPr>
        <xdr:cNvPr id="691" name="直線コネクタ 690">
          <a:extLst>
            <a:ext uri="{FF2B5EF4-FFF2-40B4-BE49-F238E27FC236}">
              <a16:creationId xmlns:a16="http://schemas.microsoft.com/office/drawing/2014/main" id="{397143B1-5AEE-4F43-B173-C566F8CC7ECD}"/>
            </a:ext>
          </a:extLst>
        </xdr:cNvPr>
        <xdr:cNvCxnSpPr/>
      </xdr:nvCxnSpPr>
      <xdr:spPr>
        <a:xfrm>
          <a:off x="22072600" y="10974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36811</xdr:rowOff>
    </xdr:from>
    <xdr:ext cx="469744" cy="259045"/>
    <xdr:sp macro="" textlink="">
      <xdr:nvSpPr>
        <xdr:cNvPr id="692" name="【学校施設】&#10;一人当たり面積最大値テキスト">
          <a:extLst>
            <a:ext uri="{FF2B5EF4-FFF2-40B4-BE49-F238E27FC236}">
              <a16:creationId xmlns:a16="http://schemas.microsoft.com/office/drawing/2014/main" id="{FE545785-DD55-4DF6-B86C-41FF5F32633F}"/>
            </a:ext>
          </a:extLst>
        </xdr:cNvPr>
        <xdr:cNvSpPr txBox="1"/>
      </xdr:nvSpPr>
      <xdr:spPr>
        <a:xfrm>
          <a:off x="22199600" y="9466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90134</xdr:rowOff>
    </xdr:from>
    <xdr:to>
      <xdr:col>116</xdr:col>
      <xdr:colOff>152400</xdr:colOff>
      <xdr:row>56</xdr:row>
      <xdr:rowOff>90134</xdr:rowOff>
    </xdr:to>
    <xdr:cxnSp macro="">
      <xdr:nvCxnSpPr>
        <xdr:cNvPr id="693" name="直線コネクタ 692">
          <a:extLst>
            <a:ext uri="{FF2B5EF4-FFF2-40B4-BE49-F238E27FC236}">
              <a16:creationId xmlns:a16="http://schemas.microsoft.com/office/drawing/2014/main" id="{FC81B4BC-FA85-4E24-B74C-E93DDB9BA626}"/>
            </a:ext>
          </a:extLst>
        </xdr:cNvPr>
        <xdr:cNvCxnSpPr/>
      </xdr:nvCxnSpPr>
      <xdr:spPr>
        <a:xfrm>
          <a:off x="22072600" y="9691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140915</xdr:rowOff>
    </xdr:from>
    <xdr:ext cx="469744" cy="259045"/>
    <xdr:sp macro="" textlink="">
      <xdr:nvSpPr>
        <xdr:cNvPr id="694" name="【学校施設】&#10;一人当たり面積平均値テキスト">
          <a:extLst>
            <a:ext uri="{FF2B5EF4-FFF2-40B4-BE49-F238E27FC236}">
              <a16:creationId xmlns:a16="http://schemas.microsoft.com/office/drawing/2014/main" id="{8BA8BF23-DF79-4B94-AC9F-6F8A19E014FE}"/>
            </a:ext>
          </a:extLst>
        </xdr:cNvPr>
        <xdr:cNvSpPr txBox="1"/>
      </xdr:nvSpPr>
      <xdr:spPr>
        <a:xfrm>
          <a:off x="22199600" y="10427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118038</xdr:rowOff>
    </xdr:from>
    <xdr:to>
      <xdr:col>116</xdr:col>
      <xdr:colOff>114300</xdr:colOff>
      <xdr:row>62</xdr:row>
      <xdr:rowOff>48188</xdr:rowOff>
    </xdr:to>
    <xdr:sp macro="" textlink="">
      <xdr:nvSpPr>
        <xdr:cNvPr id="695" name="フローチャート: 判断 694">
          <a:extLst>
            <a:ext uri="{FF2B5EF4-FFF2-40B4-BE49-F238E27FC236}">
              <a16:creationId xmlns:a16="http://schemas.microsoft.com/office/drawing/2014/main" id="{D484E8C5-2FEB-45A5-B880-4B2C7136374E}"/>
            </a:ext>
          </a:extLst>
        </xdr:cNvPr>
        <xdr:cNvSpPr/>
      </xdr:nvSpPr>
      <xdr:spPr>
        <a:xfrm>
          <a:off x="22110700" y="105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153960</xdr:rowOff>
    </xdr:from>
    <xdr:to>
      <xdr:col>112</xdr:col>
      <xdr:colOff>38100</xdr:colOff>
      <xdr:row>62</xdr:row>
      <xdr:rowOff>84110</xdr:rowOff>
    </xdr:to>
    <xdr:sp macro="" textlink="">
      <xdr:nvSpPr>
        <xdr:cNvPr id="696" name="フローチャート: 判断 695">
          <a:extLst>
            <a:ext uri="{FF2B5EF4-FFF2-40B4-BE49-F238E27FC236}">
              <a16:creationId xmlns:a16="http://schemas.microsoft.com/office/drawing/2014/main" id="{FFAB565A-AB88-4B10-82B2-389D0F9FBE3E}"/>
            </a:ext>
          </a:extLst>
        </xdr:cNvPr>
        <xdr:cNvSpPr/>
      </xdr:nvSpPr>
      <xdr:spPr>
        <a:xfrm>
          <a:off x="21272500" y="1061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140244</xdr:rowOff>
    </xdr:from>
    <xdr:to>
      <xdr:col>107</xdr:col>
      <xdr:colOff>101600</xdr:colOff>
      <xdr:row>62</xdr:row>
      <xdr:rowOff>70394</xdr:rowOff>
    </xdr:to>
    <xdr:sp macro="" textlink="">
      <xdr:nvSpPr>
        <xdr:cNvPr id="697" name="フローチャート: 判断 696">
          <a:extLst>
            <a:ext uri="{FF2B5EF4-FFF2-40B4-BE49-F238E27FC236}">
              <a16:creationId xmlns:a16="http://schemas.microsoft.com/office/drawing/2014/main" id="{F7DE7DA1-A6DA-485B-8069-2222DEB950DC}"/>
            </a:ext>
          </a:extLst>
        </xdr:cNvPr>
        <xdr:cNvSpPr/>
      </xdr:nvSpPr>
      <xdr:spPr>
        <a:xfrm>
          <a:off x="20383500" y="105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129141</xdr:rowOff>
    </xdr:from>
    <xdr:to>
      <xdr:col>102</xdr:col>
      <xdr:colOff>165100</xdr:colOff>
      <xdr:row>62</xdr:row>
      <xdr:rowOff>59291</xdr:rowOff>
    </xdr:to>
    <xdr:sp macro="" textlink="">
      <xdr:nvSpPr>
        <xdr:cNvPr id="698" name="フローチャート: 判断 697">
          <a:extLst>
            <a:ext uri="{FF2B5EF4-FFF2-40B4-BE49-F238E27FC236}">
              <a16:creationId xmlns:a16="http://schemas.microsoft.com/office/drawing/2014/main" id="{DB89EBBF-58DF-49FE-8507-A94BDB5ED013}"/>
            </a:ext>
          </a:extLst>
        </xdr:cNvPr>
        <xdr:cNvSpPr/>
      </xdr:nvSpPr>
      <xdr:spPr>
        <a:xfrm>
          <a:off x="19494500" y="1058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125222</xdr:rowOff>
    </xdr:from>
    <xdr:to>
      <xdr:col>98</xdr:col>
      <xdr:colOff>38100</xdr:colOff>
      <xdr:row>62</xdr:row>
      <xdr:rowOff>55372</xdr:rowOff>
    </xdr:to>
    <xdr:sp macro="" textlink="">
      <xdr:nvSpPr>
        <xdr:cNvPr id="699" name="フローチャート: 判断 698">
          <a:extLst>
            <a:ext uri="{FF2B5EF4-FFF2-40B4-BE49-F238E27FC236}">
              <a16:creationId xmlns:a16="http://schemas.microsoft.com/office/drawing/2014/main" id="{2770F2A2-3F57-4054-8501-5C3F6F190585}"/>
            </a:ext>
          </a:extLst>
        </xdr:cNvPr>
        <xdr:cNvSpPr/>
      </xdr:nvSpPr>
      <xdr:spPr>
        <a:xfrm>
          <a:off x="18605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58603995-8805-4B43-B77C-DCDA19DEAA8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D1ED109A-D879-4A67-964B-47EF8276A32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F8B4D5B3-D64C-4961-A0D5-C2EF03DE285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466E8977-3550-4727-BA75-9FD1662885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A5D1F962-2A4A-4F10-B628-88E35E240B9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88646</xdr:rowOff>
    </xdr:from>
    <xdr:to>
      <xdr:col>116</xdr:col>
      <xdr:colOff>114300</xdr:colOff>
      <xdr:row>64</xdr:row>
      <xdr:rowOff>18796</xdr:rowOff>
    </xdr:to>
    <xdr:sp macro="" textlink="">
      <xdr:nvSpPr>
        <xdr:cNvPr id="705" name="楕円 704">
          <a:extLst>
            <a:ext uri="{FF2B5EF4-FFF2-40B4-BE49-F238E27FC236}">
              <a16:creationId xmlns:a16="http://schemas.microsoft.com/office/drawing/2014/main" id="{418EAE86-A858-40D6-BC8A-1605DD016DAF}"/>
            </a:ext>
          </a:extLst>
        </xdr:cNvPr>
        <xdr:cNvSpPr/>
      </xdr:nvSpPr>
      <xdr:spPr>
        <a:xfrm>
          <a:off x="22110700" y="1088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3573</xdr:rowOff>
    </xdr:from>
    <xdr:ext cx="469744" cy="259045"/>
    <xdr:sp macro="" textlink="">
      <xdr:nvSpPr>
        <xdr:cNvPr id="706" name="【学校施設】&#10;一人当たり面積該当値テキスト">
          <a:extLst>
            <a:ext uri="{FF2B5EF4-FFF2-40B4-BE49-F238E27FC236}">
              <a16:creationId xmlns:a16="http://schemas.microsoft.com/office/drawing/2014/main" id="{10515504-6787-4AE4-ADA6-4CADD3104886}"/>
            </a:ext>
          </a:extLst>
        </xdr:cNvPr>
        <xdr:cNvSpPr txBox="1"/>
      </xdr:nvSpPr>
      <xdr:spPr>
        <a:xfrm>
          <a:off x="22199600" y="1080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112159</xdr:rowOff>
    </xdr:from>
    <xdr:to>
      <xdr:col>112</xdr:col>
      <xdr:colOff>38100</xdr:colOff>
      <xdr:row>64</xdr:row>
      <xdr:rowOff>42309</xdr:rowOff>
    </xdr:to>
    <xdr:sp macro="" textlink="">
      <xdr:nvSpPr>
        <xdr:cNvPr id="707" name="楕円 706">
          <a:extLst>
            <a:ext uri="{FF2B5EF4-FFF2-40B4-BE49-F238E27FC236}">
              <a16:creationId xmlns:a16="http://schemas.microsoft.com/office/drawing/2014/main" id="{76B72D23-D31B-4E17-845A-4FBFF59AD75D}"/>
            </a:ext>
          </a:extLst>
        </xdr:cNvPr>
        <xdr:cNvSpPr/>
      </xdr:nvSpPr>
      <xdr:spPr>
        <a:xfrm>
          <a:off x="21272500" y="1091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139446</xdr:rowOff>
    </xdr:from>
    <xdr:to>
      <xdr:col>116</xdr:col>
      <xdr:colOff>63500</xdr:colOff>
      <xdr:row>63</xdr:row>
      <xdr:rowOff>162959</xdr:rowOff>
    </xdr:to>
    <xdr:cxnSp macro="">
      <xdr:nvCxnSpPr>
        <xdr:cNvPr id="708" name="直線コネクタ 707">
          <a:extLst>
            <a:ext uri="{FF2B5EF4-FFF2-40B4-BE49-F238E27FC236}">
              <a16:creationId xmlns:a16="http://schemas.microsoft.com/office/drawing/2014/main" id="{57378456-F4FB-4246-ADD4-44D3E3D423CB}"/>
            </a:ext>
          </a:extLst>
        </xdr:cNvPr>
        <xdr:cNvCxnSpPr/>
      </xdr:nvCxnSpPr>
      <xdr:spPr>
        <a:xfrm flipV="1">
          <a:off x="21323300" y="10940796"/>
          <a:ext cx="838200" cy="2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125222</xdr:rowOff>
    </xdr:from>
    <xdr:to>
      <xdr:col>107</xdr:col>
      <xdr:colOff>101600</xdr:colOff>
      <xdr:row>64</xdr:row>
      <xdr:rowOff>55372</xdr:rowOff>
    </xdr:to>
    <xdr:sp macro="" textlink="">
      <xdr:nvSpPr>
        <xdr:cNvPr id="709" name="楕円 708">
          <a:extLst>
            <a:ext uri="{FF2B5EF4-FFF2-40B4-BE49-F238E27FC236}">
              <a16:creationId xmlns:a16="http://schemas.microsoft.com/office/drawing/2014/main" id="{903B8C0F-1E28-4A38-9A45-06D65E17016A}"/>
            </a:ext>
          </a:extLst>
        </xdr:cNvPr>
        <xdr:cNvSpPr/>
      </xdr:nvSpPr>
      <xdr:spPr>
        <a:xfrm>
          <a:off x="20383500" y="1092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162959</xdr:rowOff>
    </xdr:from>
    <xdr:to>
      <xdr:col>111</xdr:col>
      <xdr:colOff>177800</xdr:colOff>
      <xdr:row>64</xdr:row>
      <xdr:rowOff>4572</xdr:rowOff>
    </xdr:to>
    <xdr:cxnSp macro="">
      <xdr:nvCxnSpPr>
        <xdr:cNvPr id="710" name="直線コネクタ 709">
          <a:extLst>
            <a:ext uri="{FF2B5EF4-FFF2-40B4-BE49-F238E27FC236}">
              <a16:creationId xmlns:a16="http://schemas.microsoft.com/office/drawing/2014/main" id="{4288E1DB-8805-4F23-A6E4-A48589501C8F}"/>
            </a:ext>
          </a:extLst>
        </xdr:cNvPr>
        <xdr:cNvCxnSpPr/>
      </xdr:nvCxnSpPr>
      <xdr:spPr>
        <a:xfrm flipV="1">
          <a:off x="20434300" y="1096430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126528</xdr:rowOff>
    </xdr:from>
    <xdr:to>
      <xdr:col>102</xdr:col>
      <xdr:colOff>165100</xdr:colOff>
      <xdr:row>64</xdr:row>
      <xdr:rowOff>56678</xdr:rowOff>
    </xdr:to>
    <xdr:sp macro="" textlink="">
      <xdr:nvSpPr>
        <xdr:cNvPr id="711" name="楕円 710">
          <a:extLst>
            <a:ext uri="{FF2B5EF4-FFF2-40B4-BE49-F238E27FC236}">
              <a16:creationId xmlns:a16="http://schemas.microsoft.com/office/drawing/2014/main" id="{2F13D20B-2E6E-457C-B640-AE32E01ACA9F}"/>
            </a:ext>
          </a:extLst>
        </xdr:cNvPr>
        <xdr:cNvSpPr/>
      </xdr:nvSpPr>
      <xdr:spPr>
        <a:xfrm>
          <a:off x="19494500" y="1092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4572</xdr:rowOff>
    </xdr:from>
    <xdr:to>
      <xdr:col>107</xdr:col>
      <xdr:colOff>50800</xdr:colOff>
      <xdr:row>64</xdr:row>
      <xdr:rowOff>5878</xdr:rowOff>
    </xdr:to>
    <xdr:cxnSp macro="">
      <xdr:nvCxnSpPr>
        <xdr:cNvPr id="712" name="直線コネクタ 711">
          <a:extLst>
            <a:ext uri="{FF2B5EF4-FFF2-40B4-BE49-F238E27FC236}">
              <a16:creationId xmlns:a16="http://schemas.microsoft.com/office/drawing/2014/main" id="{250AE7DD-F6DC-4382-A792-22145FCB50CA}"/>
            </a:ext>
          </a:extLst>
        </xdr:cNvPr>
        <xdr:cNvCxnSpPr/>
      </xdr:nvCxnSpPr>
      <xdr:spPr>
        <a:xfrm flipV="1">
          <a:off x="19545300" y="10977372"/>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133060</xdr:rowOff>
    </xdr:from>
    <xdr:to>
      <xdr:col>98</xdr:col>
      <xdr:colOff>38100</xdr:colOff>
      <xdr:row>64</xdr:row>
      <xdr:rowOff>63210</xdr:rowOff>
    </xdr:to>
    <xdr:sp macro="" textlink="">
      <xdr:nvSpPr>
        <xdr:cNvPr id="713" name="楕円 712">
          <a:extLst>
            <a:ext uri="{FF2B5EF4-FFF2-40B4-BE49-F238E27FC236}">
              <a16:creationId xmlns:a16="http://schemas.microsoft.com/office/drawing/2014/main" id="{005E5533-103C-46D8-AC93-406BE91357A1}"/>
            </a:ext>
          </a:extLst>
        </xdr:cNvPr>
        <xdr:cNvSpPr/>
      </xdr:nvSpPr>
      <xdr:spPr>
        <a:xfrm>
          <a:off x="18605500" y="1093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5878</xdr:rowOff>
    </xdr:from>
    <xdr:to>
      <xdr:col>102</xdr:col>
      <xdr:colOff>114300</xdr:colOff>
      <xdr:row>64</xdr:row>
      <xdr:rowOff>12410</xdr:rowOff>
    </xdr:to>
    <xdr:cxnSp macro="">
      <xdr:nvCxnSpPr>
        <xdr:cNvPr id="714" name="直線コネクタ 713">
          <a:extLst>
            <a:ext uri="{FF2B5EF4-FFF2-40B4-BE49-F238E27FC236}">
              <a16:creationId xmlns:a16="http://schemas.microsoft.com/office/drawing/2014/main" id="{CBE9C202-A255-4B92-A47A-AFB2BD0E676A}"/>
            </a:ext>
          </a:extLst>
        </xdr:cNvPr>
        <xdr:cNvCxnSpPr/>
      </xdr:nvCxnSpPr>
      <xdr:spPr>
        <a:xfrm flipV="1">
          <a:off x="18656300" y="1097867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100637</xdr:rowOff>
    </xdr:from>
    <xdr:ext cx="469744" cy="259045"/>
    <xdr:sp macro="" textlink="">
      <xdr:nvSpPr>
        <xdr:cNvPr id="715" name="n_1aveValue【学校施設】&#10;一人当たり面積">
          <a:extLst>
            <a:ext uri="{FF2B5EF4-FFF2-40B4-BE49-F238E27FC236}">
              <a16:creationId xmlns:a16="http://schemas.microsoft.com/office/drawing/2014/main" id="{0D4C707B-29A2-41CA-BBDC-A3D684A964AE}"/>
            </a:ext>
          </a:extLst>
        </xdr:cNvPr>
        <xdr:cNvSpPr txBox="1"/>
      </xdr:nvSpPr>
      <xdr:spPr>
        <a:xfrm>
          <a:off x="21075727" y="1038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86921</xdr:rowOff>
    </xdr:from>
    <xdr:ext cx="469744" cy="259045"/>
    <xdr:sp macro="" textlink="">
      <xdr:nvSpPr>
        <xdr:cNvPr id="716" name="n_2aveValue【学校施設】&#10;一人当たり面積">
          <a:extLst>
            <a:ext uri="{FF2B5EF4-FFF2-40B4-BE49-F238E27FC236}">
              <a16:creationId xmlns:a16="http://schemas.microsoft.com/office/drawing/2014/main" id="{89AC06D5-D71A-486E-BA99-79B5AD7A62A7}"/>
            </a:ext>
          </a:extLst>
        </xdr:cNvPr>
        <xdr:cNvSpPr txBox="1"/>
      </xdr:nvSpPr>
      <xdr:spPr>
        <a:xfrm>
          <a:off x="20199427" y="1037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75818</xdr:rowOff>
    </xdr:from>
    <xdr:ext cx="469744" cy="259045"/>
    <xdr:sp macro="" textlink="">
      <xdr:nvSpPr>
        <xdr:cNvPr id="717" name="n_3aveValue【学校施設】&#10;一人当たり面積">
          <a:extLst>
            <a:ext uri="{FF2B5EF4-FFF2-40B4-BE49-F238E27FC236}">
              <a16:creationId xmlns:a16="http://schemas.microsoft.com/office/drawing/2014/main" id="{76DA918F-3BF1-4D44-B3A7-ED38603909F5}"/>
            </a:ext>
          </a:extLst>
        </xdr:cNvPr>
        <xdr:cNvSpPr txBox="1"/>
      </xdr:nvSpPr>
      <xdr:spPr>
        <a:xfrm>
          <a:off x="19310427" y="1036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71899</xdr:rowOff>
    </xdr:from>
    <xdr:ext cx="469744" cy="259045"/>
    <xdr:sp macro="" textlink="">
      <xdr:nvSpPr>
        <xdr:cNvPr id="718" name="n_4aveValue【学校施設】&#10;一人当たり面積">
          <a:extLst>
            <a:ext uri="{FF2B5EF4-FFF2-40B4-BE49-F238E27FC236}">
              <a16:creationId xmlns:a16="http://schemas.microsoft.com/office/drawing/2014/main" id="{B88C34AE-C551-47EA-803E-62B6A751398E}"/>
            </a:ext>
          </a:extLst>
        </xdr:cNvPr>
        <xdr:cNvSpPr txBox="1"/>
      </xdr:nvSpPr>
      <xdr:spPr>
        <a:xfrm>
          <a:off x="184214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33436</xdr:rowOff>
    </xdr:from>
    <xdr:ext cx="469744" cy="259045"/>
    <xdr:sp macro="" textlink="">
      <xdr:nvSpPr>
        <xdr:cNvPr id="719" name="n_1mainValue【学校施設】&#10;一人当たり面積">
          <a:extLst>
            <a:ext uri="{FF2B5EF4-FFF2-40B4-BE49-F238E27FC236}">
              <a16:creationId xmlns:a16="http://schemas.microsoft.com/office/drawing/2014/main" id="{1D384A2A-7652-4DB2-BFB8-A732B8158351}"/>
            </a:ext>
          </a:extLst>
        </xdr:cNvPr>
        <xdr:cNvSpPr txBox="1"/>
      </xdr:nvSpPr>
      <xdr:spPr>
        <a:xfrm>
          <a:off x="21075727" y="11006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46499</xdr:rowOff>
    </xdr:from>
    <xdr:ext cx="469744" cy="259045"/>
    <xdr:sp macro="" textlink="">
      <xdr:nvSpPr>
        <xdr:cNvPr id="720" name="n_2mainValue【学校施設】&#10;一人当たり面積">
          <a:extLst>
            <a:ext uri="{FF2B5EF4-FFF2-40B4-BE49-F238E27FC236}">
              <a16:creationId xmlns:a16="http://schemas.microsoft.com/office/drawing/2014/main" id="{B659F890-67FA-4BE7-81DA-5E0A3C16F7ED}"/>
            </a:ext>
          </a:extLst>
        </xdr:cNvPr>
        <xdr:cNvSpPr txBox="1"/>
      </xdr:nvSpPr>
      <xdr:spPr>
        <a:xfrm>
          <a:off x="20199427" y="1101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47805</xdr:rowOff>
    </xdr:from>
    <xdr:ext cx="469744" cy="259045"/>
    <xdr:sp macro="" textlink="">
      <xdr:nvSpPr>
        <xdr:cNvPr id="721" name="n_3mainValue【学校施設】&#10;一人当たり面積">
          <a:extLst>
            <a:ext uri="{FF2B5EF4-FFF2-40B4-BE49-F238E27FC236}">
              <a16:creationId xmlns:a16="http://schemas.microsoft.com/office/drawing/2014/main" id="{C173D4A2-4D89-4AE2-8553-7FD1713D0D08}"/>
            </a:ext>
          </a:extLst>
        </xdr:cNvPr>
        <xdr:cNvSpPr txBox="1"/>
      </xdr:nvSpPr>
      <xdr:spPr>
        <a:xfrm>
          <a:off x="19310427" y="1102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54337</xdr:rowOff>
    </xdr:from>
    <xdr:ext cx="469744" cy="259045"/>
    <xdr:sp macro="" textlink="">
      <xdr:nvSpPr>
        <xdr:cNvPr id="722" name="n_4mainValue【学校施設】&#10;一人当たり面積">
          <a:extLst>
            <a:ext uri="{FF2B5EF4-FFF2-40B4-BE49-F238E27FC236}">
              <a16:creationId xmlns:a16="http://schemas.microsoft.com/office/drawing/2014/main" id="{13580A87-A9AB-4519-BEB2-2BCF5891E795}"/>
            </a:ext>
          </a:extLst>
        </xdr:cNvPr>
        <xdr:cNvSpPr txBox="1"/>
      </xdr:nvSpPr>
      <xdr:spPr>
        <a:xfrm>
          <a:off x="18421427" y="1102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a:extLst>
            <a:ext uri="{FF2B5EF4-FFF2-40B4-BE49-F238E27FC236}">
              <a16:creationId xmlns:a16="http://schemas.microsoft.com/office/drawing/2014/main" id="{B6CE26A9-829F-4F37-8307-AF7BA01302C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a:extLst>
            <a:ext uri="{FF2B5EF4-FFF2-40B4-BE49-F238E27FC236}">
              <a16:creationId xmlns:a16="http://schemas.microsoft.com/office/drawing/2014/main" id="{3780F8C4-3FDF-4886-AD9F-3671EB2E273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a:extLst>
            <a:ext uri="{FF2B5EF4-FFF2-40B4-BE49-F238E27FC236}">
              <a16:creationId xmlns:a16="http://schemas.microsoft.com/office/drawing/2014/main" id="{4F37020D-FFA4-450F-9068-FA662179906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a:extLst>
            <a:ext uri="{FF2B5EF4-FFF2-40B4-BE49-F238E27FC236}">
              <a16:creationId xmlns:a16="http://schemas.microsoft.com/office/drawing/2014/main" id="{B9869F6A-9092-4F2E-872B-7C003D75603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a:extLst>
            <a:ext uri="{FF2B5EF4-FFF2-40B4-BE49-F238E27FC236}">
              <a16:creationId xmlns:a16="http://schemas.microsoft.com/office/drawing/2014/main" id="{ED536860-5DB7-4763-B632-574DF9CD9A5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a:extLst>
            <a:ext uri="{FF2B5EF4-FFF2-40B4-BE49-F238E27FC236}">
              <a16:creationId xmlns:a16="http://schemas.microsoft.com/office/drawing/2014/main" id="{A7A24B17-2230-4274-B2BB-B1041E02929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a:extLst>
            <a:ext uri="{FF2B5EF4-FFF2-40B4-BE49-F238E27FC236}">
              <a16:creationId xmlns:a16="http://schemas.microsoft.com/office/drawing/2014/main" id="{A9EDFEBC-7700-4464-A72F-20479E6E57E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a:extLst>
            <a:ext uri="{FF2B5EF4-FFF2-40B4-BE49-F238E27FC236}">
              <a16:creationId xmlns:a16="http://schemas.microsoft.com/office/drawing/2014/main" id="{C1F02FC3-2CBD-4D5B-AE26-9A47BCE8BFD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a:extLst>
            <a:ext uri="{FF2B5EF4-FFF2-40B4-BE49-F238E27FC236}">
              <a16:creationId xmlns:a16="http://schemas.microsoft.com/office/drawing/2014/main" id="{AF8393CD-81C0-4F75-90F9-D4BD61ED348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a:extLst>
            <a:ext uri="{FF2B5EF4-FFF2-40B4-BE49-F238E27FC236}">
              <a16:creationId xmlns:a16="http://schemas.microsoft.com/office/drawing/2014/main" id="{01F5F0D2-BC88-481A-81FA-3B776D01B82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3" name="テキスト ボックス 732">
          <a:extLst>
            <a:ext uri="{FF2B5EF4-FFF2-40B4-BE49-F238E27FC236}">
              <a16:creationId xmlns:a16="http://schemas.microsoft.com/office/drawing/2014/main" id="{6807830A-71AD-4DAA-BA19-2F7B2FCD985F}"/>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4" name="直線コネクタ 733">
          <a:extLst>
            <a:ext uri="{FF2B5EF4-FFF2-40B4-BE49-F238E27FC236}">
              <a16:creationId xmlns:a16="http://schemas.microsoft.com/office/drawing/2014/main" id="{C83629F3-76EC-4404-A80A-61647324A63A}"/>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735" name="テキスト ボックス 734">
          <a:extLst>
            <a:ext uri="{FF2B5EF4-FFF2-40B4-BE49-F238E27FC236}">
              <a16:creationId xmlns:a16="http://schemas.microsoft.com/office/drawing/2014/main" id="{9C495F7B-9D55-4DC1-A88B-220D47152F8D}"/>
            </a:ext>
          </a:extLst>
        </xdr:cNvPr>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6" name="直線コネクタ 735">
          <a:extLst>
            <a:ext uri="{FF2B5EF4-FFF2-40B4-BE49-F238E27FC236}">
              <a16:creationId xmlns:a16="http://schemas.microsoft.com/office/drawing/2014/main" id="{5A3AD8F9-A0BC-40B5-A2CE-4EEEF2565D61}"/>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7" name="テキスト ボックス 736">
          <a:extLst>
            <a:ext uri="{FF2B5EF4-FFF2-40B4-BE49-F238E27FC236}">
              <a16:creationId xmlns:a16="http://schemas.microsoft.com/office/drawing/2014/main" id="{9A4552F2-E0DD-493C-9746-1C4AB44508A8}"/>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8" name="直線コネクタ 737">
          <a:extLst>
            <a:ext uri="{FF2B5EF4-FFF2-40B4-BE49-F238E27FC236}">
              <a16:creationId xmlns:a16="http://schemas.microsoft.com/office/drawing/2014/main" id="{E33A63A9-B275-4453-AA4A-B10FE268D593}"/>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9" name="テキスト ボックス 738">
          <a:extLst>
            <a:ext uri="{FF2B5EF4-FFF2-40B4-BE49-F238E27FC236}">
              <a16:creationId xmlns:a16="http://schemas.microsoft.com/office/drawing/2014/main" id="{C321A2D5-B3FF-49F2-8CB9-8DE371B6C2D4}"/>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0" name="直線コネクタ 739">
          <a:extLst>
            <a:ext uri="{FF2B5EF4-FFF2-40B4-BE49-F238E27FC236}">
              <a16:creationId xmlns:a16="http://schemas.microsoft.com/office/drawing/2014/main" id="{BD3542D4-68C8-45A7-9AC4-C7B207603AB4}"/>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1" name="テキスト ボックス 740">
          <a:extLst>
            <a:ext uri="{FF2B5EF4-FFF2-40B4-BE49-F238E27FC236}">
              <a16:creationId xmlns:a16="http://schemas.microsoft.com/office/drawing/2014/main" id="{1C9BC476-EB81-4F70-9319-972C881DA65F}"/>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2" name="直線コネクタ 741">
          <a:extLst>
            <a:ext uri="{FF2B5EF4-FFF2-40B4-BE49-F238E27FC236}">
              <a16:creationId xmlns:a16="http://schemas.microsoft.com/office/drawing/2014/main" id="{53EBD3B9-2B16-4AD6-B7F8-2D893B5BAB8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3" name="テキスト ボックス 742">
          <a:extLst>
            <a:ext uri="{FF2B5EF4-FFF2-40B4-BE49-F238E27FC236}">
              <a16:creationId xmlns:a16="http://schemas.microsoft.com/office/drawing/2014/main" id="{CD2E6B97-8EE6-4A81-82F3-5330712BA80F}"/>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4" name="【児童館】&#10;有形固定資産減価償却率グラフ枠">
          <a:extLst>
            <a:ext uri="{FF2B5EF4-FFF2-40B4-BE49-F238E27FC236}">
              <a16:creationId xmlns:a16="http://schemas.microsoft.com/office/drawing/2014/main" id="{DECFB1DF-058D-4E16-8DA5-C553CC442D8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40387</xdr:rowOff>
    </xdr:from>
    <xdr:to>
      <xdr:col>85</xdr:col>
      <xdr:colOff>126364</xdr:colOff>
      <xdr:row>85</xdr:row>
      <xdr:rowOff>152400</xdr:rowOff>
    </xdr:to>
    <xdr:cxnSp macro="">
      <xdr:nvCxnSpPr>
        <xdr:cNvPr id="745" name="直線コネクタ 744">
          <a:extLst>
            <a:ext uri="{FF2B5EF4-FFF2-40B4-BE49-F238E27FC236}">
              <a16:creationId xmlns:a16="http://schemas.microsoft.com/office/drawing/2014/main" id="{F02F7D6E-BD0C-4778-AF5A-0981D465E202}"/>
            </a:ext>
          </a:extLst>
        </xdr:cNvPr>
        <xdr:cNvCxnSpPr/>
      </xdr:nvCxnSpPr>
      <xdr:spPr>
        <a:xfrm flipV="1">
          <a:off x="16318864" y="13413487"/>
          <a:ext cx="0" cy="131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156227</xdr:rowOff>
    </xdr:from>
    <xdr:ext cx="405111" cy="259045"/>
    <xdr:sp macro="" textlink="">
      <xdr:nvSpPr>
        <xdr:cNvPr id="746" name="【児童館】&#10;有形固定資産減価償却率最小値テキスト">
          <a:extLst>
            <a:ext uri="{FF2B5EF4-FFF2-40B4-BE49-F238E27FC236}">
              <a16:creationId xmlns:a16="http://schemas.microsoft.com/office/drawing/2014/main" id="{3CB7296A-CB4F-4821-9685-AB1C65F6C19B}"/>
            </a:ext>
          </a:extLst>
        </xdr:cNvPr>
        <xdr:cNvSpPr txBox="1"/>
      </xdr:nvSpPr>
      <xdr:spPr>
        <a:xfrm>
          <a:off x="16357600" y="1472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152400</xdr:rowOff>
    </xdr:from>
    <xdr:to>
      <xdr:col>86</xdr:col>
      <xdr:colOff>25400</xdr:colOff>
      <xdr:row>85</xdr:row>
      <xdr:rowOff>152400</xdr:rowOff>
    </xdr:to>
    <xdr:cxnSp macro="">
      <xdr:nvCxnSpPr>
        <xdr:cNvPr id="747" name="直線コネクタ 746">
          <a:extLst>
            <a:ext uri="{FF2B5EF4-FFF2-40B4-BE49-F238E27FC236}">
              <a16:creationId xmlns:a16="http://schemas.microsoft.com/office/drawing/2014/main" id="{73FBAD5E-4BE8-42D8-9069-CB0737DE02EC}"/>
            </a:ext>
          </a:extLst>
        </xdr:cNvPr>
        <xdr:cNvCxnSpPr/>
      </xdr:nvCxnSpPr>
      <xdr:spPr>
        <a:xfrm>
          <a:off x="16230600" y="147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158514</xdr:rowOff>
    </xdr:from>
    <xdr:ext cx="405111" cy="259045"/>
    <xdr:sp macro="" textlink="">
      <xdr:nvSpPr>
        <xdr:cNvPr id="748" name="【児童館】&#10;有形固定資産減価償却率最大値テキスト">
          <a:extLst>
            <a:ext uri="{FF2B5EF4-FFF2-40B4-BE49-F238E27FC236}">
              <a16:creationId xmlns:a16="http://schemas.microsoft.com/office/drawing/2014/main" id="{4AA97884-5BA6-48BA-9B18-22C1DF36AF99}"/>
            </a:ext>
          </a:extLst>
        </xdr:cNvPr>
        <xdr:cNvSpPr txBox="1"/>
      </xdr:nvSpPr>
      <xdr:spPr>
        <a:xfrm>
          <a:off x="16357600" y="1318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40387</xdr:rowOff>
    </xdr:from>
    <xdr:to>
      <xdr:col>86</xdr:col>
      <xdr:colOff>25400</xdr:colOff>
      <xdr:row>78</xdr:row>
      <xdr:rowOff>40387</xdr:rowOff>
    </xdr:to>
    <xdr:cxnSp macro="">
      <xdr:nvCxnSpPr>
        <xdr:cNvPr id="749" name="直線コネクタ 748">
          <a:extLst>
            <a:ext uri="{FF2B5EF4-FFF2-40B4-BE49-F238E27FC236}">
              <a16:creationId xmlns:a16="http://schemas.microsoft.com/office/drawing/2014/main" id="{B0168660-C57F-42E4-9BEE-699C254D76EB}"/>
            </a:ext>
          </a:extLst>
        </xdr:cNvPr>
        <xdr:cNvCxnSpPr/>
      </xdr:nvCxnSpPr>
      <xdr:spPr>
        <a:xfrm>
          <a:off x="16230600" y="1341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113047</xdr:rowOff>
    </xdr:from>
    <xdr:ext cx="405111" cy="259045"/>
    <xdr:sp macro="" textlink="">
      <xdr:nvSpPr>
        <xdr:cNvPr id="750" name="【児童館】&#10;有形固定資産減価償却率平均値テキスト">
          <a:extLst>
            <a:ext uri="{FF2B5EF4-FFF2-40B4-BE49-F238E27FC236}">
              <a16:creationId xmlns:a16="http://schemas.microsoft.com/office/drawing/2014/main" id="{59CE65D2-E333-44F8-8073-85A7A58368CE}"/>
            </a:ext>
          </a:extLst>
        </xdr:cNvPr>
        <xdr:cNvSpPr txBox="1"/>
      </xdr:nvSpPr>
      <xdr:spPr>
        <a:xfrm>
          <a:off x="16357600" y="13657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90170</xdr:rowOff>
    </xdr:from>
    <xdr:to>
      <xdr:col>85</xdr:col>
      <xdr:colOff>177800</xdr:colOff>
      <xdr:row>81</xdr:row>
      <xdr:rowOff>20320</xdr:rowOff>
    </xdr:to>
    <xdr:sp macro="" textlink="">
      <xdr:nvSpPr>
        <xdr:cNvPr id="751" name="フローチャート: 判断 750">
          <a:extLst>
            <a:ext uri="{FF2B5EF4-FFF2-40B4-BE49-F238E27FC236}">
              <a16:creationId xmlns:a16="http://schemas.microsoft.com/office/drawing/2014/main" id="{4B43BD07-D567-4EC2-A865-7F4BB41E1710}"/>
            </a:ext>
          </a:extLst>
        </xdr:cNvPr>
        <xdr:cNvSpPr/>
      </xdr:nvSpPr>
      <xdr:spPr>
        <a:xfrm>
          <a:off x="162687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90170</xdr:rowOff>
    </xdr:from>
    <xdr:to>
      <xdr:col>81</xdr:col>
      <xdr:colOff>101600</xdr:colOff>
      <xdr:row>81</xdr:row>
      <xdr:rowOff>20320</xdr:rowOff>
    </xdr:to>
    <xdr:sp macro="" textlink="">
      <xdr:nvSpPr>
        <xdr:cNvPr id="752" name="フローチャート: 判断 751">
          <a:extLst>
            <a:ext uri="{FF2B5EF4-FFF2-40B4-BE49-F238E27FC236}">
              <a16:creationId xmlns:a16="http://schemas.microsoft.com/office/drawing/2014/main" id="{8B4F5F01-2755-4B82-A67B-C207F0115DF4}"/>
            </a:ext>
          </a:extLst>
        </xdr:cNvPr>
        <xdr:cNvSpPr/>
      </xdr:nvSpPr>
      <xdr:spPr>
        <a:xfrm>
          <a:off x="15430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62737</xdr:rowOff>
    </xdr:from>
    <xdr:to>
      <xdr:col>76</xdr:col>
      <xdr:colOff>165100</xdr:colOff>
      <xdr:row>80</xdr:row>
      <xdr:rowOff>164337</xdr:rowOff>
    </xdr:to>
    <xdr:sp macro="" textlink="">
      <xdr:nvSpPr>
        <xdr:cNvPr id="753" name="フローチャート: 判断 752">
          <a:extLst>
            <a:ext uri="{FF2B5EF4-FFF2-40B4-BE49-F238E27FC236}">
              <a16:creationId xmlns:a16="http://schemas.microsoft.com/office/drawing/2014/main" id="{A4E66EC9-CEE1-4E81-876D-91CAE05B18F5}"/>
            </a:ext>
          </a:extLst>
        </xdr:cNvPr>
        <xdr:cNvSpPr/>
      </xdr:nvSpPr>
      <xdr:spPr>
        <a:xfrm>
          <a:off x="14541500" y="137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7874</xdr:rowOff>
    </xdr:from>
    <xdr:to>
      <xdr:col>72</xdr:col>
      <xdr:colOff>38100</xdr:colOff>
      <xdr:row>80</xdr:row>
      <xdr:rowOff>109474</xdr:rowOff>
    </xdr:to>
    <xdr:sp macro="" textlink="">
      <xdr:nvSpPr>
        <xdr:cNvPr id="754" name="フローチャート: 判断 753">
          <a:extLst>
            <a:ext uri="{FF2B5EF4-FFF2-40B4-BE49-F238E27FC236}">
              <a16:creationId xmlns:a16="http://schemas.microsoft.com/office/drawing/2014/main" id="{157CA60E-A615-4889-9303-9A08931CFC83}"/>
            </a:ext>
          </a:extLst>
        </xdr:cNvPr>
        <xdr:cNvSpPr/>
      </xdr:nvSpPr>
      <xdr:spPr>
        <a:xfrm>
          <a:off x="13652500" y="1372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10161</xdr:rowOff>
    </xdr:from>
    <xdr:to>
      <xdr:col>67</xdr:col>
      <xdr:colOff>101600</xdr:colOff>
      <xdr:row>80</xdr:row>
      <xdr:rowOff>111761</xdr:rowOff>
    </xdr:to>
    <xdr:sp macro="" textlink="">
      <xdr:nvSpPr>
        <xdr:cNvPr id="755" name="フローチャート: 判断 754">
          <a:extLst>
            <a:ext uri="{FF2B5EF4-FFF2-40B4-BE49-F238E27FC236}">
              <a16:creationId xmlns:a16="http://schemas.microsoft.com/office/drawing/2014/main" id="{B3ADBEAC-5A3E-419F-A471-61A8D8F00489}"/>
            </a:ext>
          </a:extLst>
        </xdr:cNvPr>
        <xdr:cNvSpPr/>
      </xdr:nvSpPr>
      <xdr:spPr>
        <a:xfrm>
          <a:off x="12763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9BBF27FC-7D2E-46FA-97DC-CE8B217C692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2852E6E6-4291-4D82-AE40-11045CA6084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FC0A7C9C-3D17-40FB-94A2-316BE4B38DD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D123C78B-D8FB-4CF3-97C7-D52EC406583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7B348C10-88B2-40A8-AE0E-3BCFF684AE4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35306</xdr:rowOff>
    </xdr:from>
    <xdr:to>
      <xdr:col>85</xdr:col>
      <xdr:colOff>177800</xdr:colOff>
      <xdr:row>83</xdr:row>
      <xdr:rowOff>136906</xdr:rowOff>
    </xdr:to>
    <xdr:sp macro="" textlink="">
      <xdr:nvSpPr>
        <xdr:cNvPr id="761" name="楕円 760">
          <a:extLst>
            <a:ext uri="{FF2B5EF4-FFF2-40B4-BE49-F238E27FC236}">
              <a16:creationId xmlns:a16="http://schemas.microsoft.com/office/drawing/2014/main" id="{F18731FE-4C13-460D-9D7A-D78B0A65B543}"/>
            </a:ext>
          </a:extLst>
        </xdr:cNvPr>
        <xdr:cNvSpPr/>
      </xdr:nvSpPr>
      <xdr:spPr>
        <a:xfrm>
          <a:off x="16268700" y="1426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13733</xdr:rowOff>
    </xdr:from>
    <xdr:ext cx="405111" cy="259045"/>
    <xdr:sp macro="" textlink="">
      <xdr:nvSpPr>
        <xdr:cNvPr id="762" name="【児童館】&#10;有形固定資産減価償却率該当値テキスト">
          <a:extLst>
            <a:ext uri="{FF2B5EF4-FFF2-40B4-BE49-F238E27FC236}">
              <a16:creationId xmlns:a16="http://schemas.microsoft.com/office/drawing/2014/main" id="{ECC3DE00-A1A1-4A2A-8732-E71BFD29FF55}"/>
            </a:ext>
          </a:extLst>
        </xdr:cNvPr>
        <xdr:cNvSpPr txBox="1"/>
      </xdr:nvSpPr>
      <xdr:spPr>
        <a:xfrm>
          <a:off x="16357600" y="1424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156463</xdr:rowOff>
    </xdr:from>
    <xdr:to>
      <xdr:col>81</xdr:col>
      <xdr:colOff>101600</xdr:colOff>
      <xdr:row>83</xdr:row>
      <xdr:rowOff>86613</xdr:rowOff>
    </xdr:to>
    <xdr:sp macro="" textlink="">
      <xdr:nvSpPr>
        <xdr:cNvPr id="763" name="楕円 762">
          <a:extLst>
            <a:ext uri="{FF2B5EF4-FFF2-40B4-BE49-F238E27FC236}">
              <a16:creationId xmlns:a16="http://schemas.microsoft.com/office/drawing/2014/main" id="{218963B8-FDF7-422B-B798-30BE7AE506EB}"/>
            </a:ext>
          </a:extLst>
        </xdr:cNvPr>
        <xdr:cNvSpPr/>
      </xdr:nvSpPr>
      <xdr:spPr>
        <a:xfrm>
          <a:off x="15430500" y="14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35813</xdr:rowOff>
    </xdr:from>
    <xdr:to>
      <xdr:col>85</xdr:col>
      <xdr:colOff>127000</xdr:colOff>
      <xdr:row>83</xdr:row>
      <xdr:rowOff>86106</xdr:rowOff>
    </xdr:to>
    <xdr:cxnSp macro="">
      <xdr:nvCxnSpPr>
        <xdr:cNvPr id="764" name="直線コネクタ 763">
          <a:extLst>
            <a:ext uri="{FF2B5EF4-FFF2-40B4-BE49-F238E27FC236}">
              <a16:creationId xmlns:a16="http://schemas.microsoft.com/office/drawing/2014/main" id="{D3017BEB-A620-414E-AB42-DD996A588F95}"/>
            </a:ext>
          </a:extLst>
        </xdr:cNvPr>
        <xdr:cNvCxnSpPr/>
      </xdr:nvCxnSpPr>
      <xdr:spPr>
        <a:xfrm>
          <a:off x="15481300" y="14266163"/>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28448</xdr:rowOff>
    </xdr:from>
    <xdr:to>
      <xdr:col>76</xdr:col>
      <xdr:colOff>165100</xdr:colOff>
      <xdr:row>83</xdr:row>
      <xdr:rowOff>130048</xdr:rowOff>
    </xdr:to>
    <xdr:sp macro="" textlink="">
      <xdr:nvSpPr>
        <xdr:cNvPr id="765" name="楕円 764">
          <a:extLst>
            <a:ext uri="{FF2B5EF4-FFF2-40B4-BE49-F238E27FC236}">
              <a16:creationId xmlns:a16="http://schemas.microsoft.com/office/drawing/2014/main" id="{618B7CCF-B08C-49F0-9256-9690EF5F3F2B}"/>
            </a:ext>
          </a:extLst>
        </xdr:cNvPr>
        <xdr:cNvSpPr/>
      </xdr:nvSpPr>
      <xdr:spPr>
        <a:xfrm>
          <a:off x="14541500" y="1425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35813</xdr:rowOff>
    </xdr:from>
    <xdr:to>
      <xdr:col>81</xdr:col>
      <xdr:colOff>50800</xdr:colOff>
      <xdr:row>83</xdr:row>
      <xdr:rowOff>79248</xdr:rowOff>
    </xdr:to>
    <xdr:cxnSp macro="">
      <xdr:nvCxnSpPr>
        <xdr:cNvPr id="766" name="直線コネクタ 765">
          <a:extLst>
            <a:ext uri="{FF2B5EF4-FFF2-40B4-BE49-F238E27FC236}">
              <a16:creationId xmlns:a16="http://schemas.microsoft.com/office/drawing/2014/main" id="{CFFA8500-3EF2-4A40-8B8A-8E72D791A94B}"/>
            </a:ext>
          </a:extLst>
        </xdr:cNvPr>
        <xdr:cNvCxnSpPr/>
      </xdr:nvCxnSpPr>
      <xdr:spPr>
        <a:xfrm flipV="1">
          <a:off x="14592300" y="14266163"/>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156463</xdr:rowOff>
    </xdr:from>
    <xdr:to>
      <xdr:col>72</xdr:col>
      <xdr:colOff>38100</xdr:colOff>
      <xdr:row>83</xdr:row>
      <xdr:rowOff>86613</xdr:rowOff>
    </xdr:to>
    <xdr:sp macro="" textlink="">
      <xdr:nvSpPr>
        <xdr:cNvPr id="767" name="楕円 766">
          <a:extLst>
            <a:ext uri="{FF2B5EF4-FFF2-40B4-BE49-F238E27FC236}">
              <a16:creationId xmlns:a16="http://schemas.microsoft.com/office/drawing/2014/main" id="{D2BED492-F107-46E9-8C23-85A0D38A2DF6}"/>
            </a:ext>
          </a:extLst>
        </xdr:cNvPr>
        <xdr:cNvSpPr/>
      </xdr:nvSpPr>
      <xdr:spPr>
        <a:xfrm>
          <a:off x="13652500" y="14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35813</xdr:rowOff>
    </xdr:from>
    <xdr:to>
      <xdr:col>76</xdr:col>
      <xdr:colOff>114300</xdr:colOff>
      <xdr:row>83</xdr:row>
      <xdr:rowOff>79248</xdr:rowOff>
    </xdr:to>
    <xdr:cxnSp macro="">
      <xdr:nvCxnSpPr>
        <xdr:cNvPr id="768" name="直線コネクタ 767">
          <a:extLst>
            <a:ext uri="{FF2B5EF4-FFF2-40B4-BE49-F238E27FC236}">
              <a16:creationId xmlns:a16="http://schemas.microsoft.com/office/drawing/2014/main" id="{72157FF0-5626-444B-A74B-5C68775D4EBA}"/>
            </a:ext>
          </a:extLst>
        </xdr:cNvPr>
        <xdr:cNvCxnSpPr/>
      </xdr:nvCxnSpPr>
      <xdr:spPr>
        <a:xfrm>
          <a:off x="13703300" y="14266163"/>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119887</xdr:rowOff>
    </xdr:from>
    <xdr:to>
      <xdr:col>67</xdr:col>
      <xdr:colOff>101600</xdr:colOff>
      <xdr:row>83</xdr:row>
      <xdr:rowOff>50037</xdr:rowOff>
    </xdr:to>
    <xdr:sp macro="" textlink="">
      <xdr:nvSpPr>
        <xdr:cNvPr id="769" name="楕円 768">
          <a:extLst>
            <a:ext uri="{FF2B5EF4-FFF2-40B4-BE49-F238E27FC236}">
              <a16:creationId xmlns:a16="http://schemas.microsoft.com/office/drawing/2014/main" id="{77976134-0A3F-4A79-A36A-BD2DDC50AA69}"/>
            </a:ext>
          </a:extLst>
        </xdr:cNvPr>
        <xdr:cNvSpPr/>
      </xdr:nvSpPr>
      <xdr:spPr>
        <a:xfrm>
          <a:off x="12763500" y="1417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170687</xdr:rowOff>
    </xdr:from>
    <xdr:to>
      <xdr:col>71</xdr:col>
      <xdr:colOff>177800</xdr:colOff>
      <xdr:row>83</xdr:row>
      <xdr:rowOff>35813</xdr:rowOff>
    </xdr:to>
    <xdr:cxnSp macro="">
      <xdr:nvCxnSpPr>
        <xdr:cNvPr id="770" name="直線コネクタ 769">
          <a:extLst>
            <a:ext uri="{FF2B5EF4-FFF2-40B4-BE49-F238E27FC236}">
              <a16:creationId xmlns:a16="http://schemas.microsoft.com/office/drawing/2014/main" id="{EA80FF56-CBC2-49A4-B514-74BF334D2DF6}"/>
            </a:ext>
          </a:extLst>
        </xdr:cNvPr>
        <xdr:cNvCxnSpPr/>
      </xdr:nvCxnSpPr>
      <xdr:spPr>
        <a:xfrm>
          <a:off x="12814300" y="1422958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36847</xdr:rowOff>
    </xdr:from>
    <xdr:ext cx="405111" cy="259045"/>
    <xdr:sp macro="" textlink="">
      <xdr:nvSpPr>
        <xdr:cNvPr id="771" name="n_1aveValue【児童館】&#10;有形固定資産減価償却率">
          <a:extLst>
            <a:ext uri="{FF2B5EF4-FFF2-40B4-BE49-F238E27FC236}">
              <a16:creationId xmlns:a16="http://schemas.microsoft.com/office/drawing/2014/main" id="{A0725BAF-FC40-4862-93AA-CD47DFCD5437}"/>
            </a:ext>
          </a:extLst>
        </xdr:cNvPr>
        <xdr:cNvSpPr txBox="1"/>
      </xdr:nvSpPr>
      <xdr:spPr>
        <a:xfrm>
          <a:off x="152660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9414</xdr:rowOff>
    </xdr:from>
    <xdr:ext cx="405111" cy="259045"/>
    <xdr:sp macro="" textlink="">
      <xdr:nvSpPr>
        <xdr:cNvPr id="772" name="n_2aveValue【児童館】&#10;有形固定資産減価償却率">
          <a:extLst>
            <a:ext uri="{FF2B5EF4-FFF2-40B4-BE49-F238E27FC236}">
              <a16:creationId xmlns:a16="http://schemas.microsoft.com/office/drawing/2014/main" id="{62D6F2D5-F521-4C65-BEC5-767CACE8D4B5}"/>
            </a:ext>
          </a:extLst>
        </xdr:cNvPr>
        <xdr:cNvSpPr txBox="1"/>
      </xdr:nvSpPr>
      <xdr:spPr>
        <a:xfrm>
          <a:off x="14389744" y="13553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126001</xdr:rowOff>
    </xdr:from>
    <xdr:ext cx="405111" cy="259045"/>
    <xdr:sp macro="" textlink="">
      <xdr:nvSpPr>
        <xdr:cNvPr id="773" name="n_3aveValue【児童館】&#10;有形固定資産減価償却率">
          <a:extLst>
            <a:ext uri="{FF2B5EF4-FFF2-40B4-BE49-F238E27FC236}">
              <a16:creationId xmlns:a16="http://schemas.microsoft.com/office/drawing/2014/main" id="{A0E9004D-1030-447A-BBFF-B12CADFB0021}"/>
            </a:ext>
          </a:extLst>
        </xdr:cNvPr>
        <xdr:cNvSpPr txBox="1"/>
      </xdr:nvSpPr>
      <xdr:spPr>
        <a:xfrm>
          <a:off x="13500744" y="1349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128288</xdr:rowOff>
    </xdr:from>
    <xdr:ext cx="405111" cy="259045"/>
    <xdr:sp macro="" textlink="">
      <xdr:nvSpPr>
        <xdr:cNvPr id="774" name="n_4aveValue【児童館】&#10;有形固定資産減価償却率">
          <a:extLst>
            <a:ext uri="{FF2B5EF4-FFF2-40B4-BE49-F238E27FC236}">
              <a16:creationId xmlns:a16="http://schemas.microsoft.com/office/drawing/2014/main" id="{35512D77-F139-4DF1-AEE8-A1C972C1C804}"/>
            </a:ext>
          </a:extLst>
        </xdr:cNvPr>
        <xdr:cNvSpPr txBox="1"/>
      </xdr:nvSpPr>
      <xdr:spPr>
        <a:xfrm>
          <a:off x="12611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77740</xdr:rowOff>
    </xdr:from>
    <xdr:ext cx="405111" cy="259045"/>
    <xdr:sp macro="" textlink="">
      <xdr:nvSpPr>
        <xdr:cNvPr id="775" name="n_1mainValue【児童館】&#10;有形固定資産減価償却率">
          <a:extLst>
            <a:ext uri="{FF2B5EF4-FFF2-40B4-BE49-F238E27FC236}">
              <a16:creationId xmlns:a16="http://schemas.microsoft.com/office/drawing/2014/main" id="{73AABC04-7ABC-4D83-864F-4C21F06488FF}"/>
            </a:ext>
          </a:extLst>
        </xdr:cNvPr>
        <xdr:cNvSpPr txBox="1"/>
      </xdr:nvSpPr>
      <xdr:spPr>
        <a:xfrm>
          <a:off x="15266044" y="14308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121175</xdr:rowOff>
    </xdr:from>
    <xdr:ext cx="405111" cy="259045"/>
    <xdr:sp macro="" textlink="">
      <xdr:nvSpPr>
        <xdr:cNvPr id="776" name="n_2mainValue【児童館】&#10;有形固定資産減価償却率">
          <a:extLst>
            <a:ext uri="{FF2B5EF4-FFF2-40B4-BE49-F238E27FC236}">
              <a16:creationId xmlns:a16="http://schemas.microsoft.com/office/drawing/2014/main" id="{226CF7CC-B25B-4352-AF89-963032B7725D}"/>
            </a:ext>
          </a:extLst>
        </xdr:cNvPr>
        <xdr:cNvSpPr txBox="1"/>
      </xdr:nvSpPr>
      <xdr:spPr>
        <a:xfrm>
          <a:off x="14389744" y="14351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77740</xdr:rowOff>
    </xdr:from>
    <xdr:ext cx="405111" cy="259045"/>
    <xdr:sp macro="" textlink="">
      <xdr:nvSpPr>
        <xdr:cNvPr id="777" name="n_3mainValue【児童館】&#10;有形固定資産減価償却率">
          <a:extLst>
            <a:ext uri="{FF2B5EF4-FFF2-40B4-BE49-F238E27FC236}">
              <a16:creationId xmlns:a16="http://schemas.microsoft.com/office/drawing/2014/main" id="{836DCB6B-A25E-4BE5-97D9-2F928BDF0182}"/>
            </a:ext>
          </a:extLst>
        </xdr:cNvPr>
        <xdr:cNvSpPr txBox="1"/>
      </xdr:nvSpPr>
      <xdr:spPr>
        <a:xfrm>
          <a:off x="13500744" y="14308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41164</xdr:rowOff>
    </xdr:from>
    <xdr:ext cx="405111" cy="259045"/>
    <xdr:sp macro="" textlink="">
      <xdr:nvSpPr>
        <xdr:cNvPr id="778" name="n_4mainValue【児童館】&#10;有形固定資産減価償却率">
          <a:extLst>
            <a:ext uri="{FF2B5EF4-FFF2-40B4-BE49-F238E27FC236}">
              <a16:creationId xmlns:a16="http://schemas.microsoft.com/office/drawing/2014/main" id="{F476F972-D5A3-44B6-89C3-D3A9EB0C367A}"/>
            </a:ext>
          </a:extLst>
        </xdr:cNvPr>
        <xdr:cNvSpPr txBox="1"/>
      </xdr:nvSpPr>
      <xdr:spPr>
        <a:xfrm>
          <a:off x="12611744" y="14271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9" name="正方形/長方形 778">
          <a:extLst>
            <a:ext uri="{FF2B5EF4-FFF2-40B4-BE49-F238E27FC236}">
              <a16:creationId xmlns:a16="http://schemas.microsoft.com/office/drawing/2014/main" id="{E19A5A8C-1587-4F1A-AD33-E7EAB321877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0" name="正方形/長方形 779">
          <a:extLst>
            <a:ext uri="{FF2B5EF4-FFF2-40B4-BE49-F238E27FC236}">
              <a16:creationId xmlns:a16="http://schemas.microsoft.com/office/drawing/2014/main" id="{1FCED800-3FC3-41FB-BD10-7E7687C0C7B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1" name="正方形/長方形 780">
          <a:extLst>
            <a:ext uri="{FF2B5EF4-FFF2-40B4-BE49-F238E27FC236}">
              <a16:creationId xmlns:a16="http://schemas.microsoft.com/office/drawing/2014/main" id="{305B6A10-FCCA-478E-8DE7-08202A8D871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2" name="正方形/長方形 781">
          <a:extLst>
            <a:ext uri="{FF2B5EF4-FFF2-40B4-BE49-F238E27FC236}">
              <a16:creationId xmlns:a16="http://schemas.microsoft.com/office/drawing/2014/main" id="{38B27997-134B-45CC-B1CA-A20C84CBE4A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3" name="正方形/長方形 782">
          <a:extLst>
            <a:ext uri="{FF2B5EF4-FFF2-40B4-BE49-F238E27FC236}">
              <a16:creationId xmlns:a16="http://schemas.microsoft.com/office/drawing/2014/main" id="{B35B7E68-20A2-4255-98B3-5EBE96A5721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4" name="正方形/長方形 783">
          <a:extLst>
            <a:ext uri="{FF2B5EF4-FFF2-40B4-BE49-F238E27FC236}">
              <a16:creationId xmlns:a16="http://schemas.microsoft.com/office/drawing/2014/main" id="{8C2E2E47-4DAC-460E-9CA5-FE4137062D1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5" name="正方形/長方形 784">
          <a:extLst>
            <a:ext uri="{FF2B5EF4-FFF2-40B4-BE49-F238E27FC236}">
              <a16:creationId xmlns:a16="http://schemas.microsoft.com/office/drawing/2014/main" id="{4D192B92-3E7F-4E3F-914D-0F0B4BDBCA9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6" name="正方形/長方形 785">
          <a:extLst>
            <a:ext uri="{FF2B5EF4-FFF2-40B4-BE49-F238E27FC236}">
              <a16:creationId xmlns:a16="http://schemas.microsoft.com/office/drawing/2014/main" id="{48CD4A92-B469-4D9A-B38F-D837994772A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7" name="テキスト ボックス 786">
          <a:extLst>
            <a:ext uri="{FF2B5EF4-FFF2-40B4-BE49-F238E27FC236}">
              <a16:creationId xmlns:a16="http://schemas.microsoft.com/office/drawing/2014/main" id="{4147513B-E2A3-4D63-9EBB-6CF42B053A4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8" name="直線コネクタ 787">
          <a:extLst>
            <a:ext uri="{FF2B5EF4-FFF2-40B4-BE49-F238E27FC236}">
              <a16:creationId xmlns:a16="http://schemas.microsoft.com/office/drawing/2014/main" id="{51BEE1E0-2ED5-4516-B88B-986C1B9F44E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9" name="直線コネクタ 788">
          <a:extLst>
            <a:ext uri="{FF2B5EF4-FFF2-40B4-BE49-F238E27FC236}">
              <a16:creationId xmlns:a16="http://schemas.microsoft.com/office/drawing/2014/main" id="{FB351583-0378-4796-9078-6BC89E55E5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0" name="テキスト ボックス 789">
          <a:extLst>
            <a:ext uri="{FF2B5EF4-FFF2-40B4-BE49-F238E27FC236}">
              <a16:creationId xmlns:a16="http://schemas.microsoft.com/office/drawing/2014/main" id="{B17B8058-55EA-43A9-9011-40E54DE6BFBF}"/>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1" name="直線コネクタ 790">
          <a:extLst>
            <a:ext uri="{FF2B5EF4-FFF2-40B4-BE49-F238E27FC236}">
              <a16:creationId xmlns:a16="http://schemas.microsoft.com/office/drawing/2014/main" id="{4E7206EC-8576-4750-9F96-38D32342BB38}"/>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2" name="テキスト ボックス 791">
          <a:extLst>
            <a:ext uri="{FF2B5EF4-FFF2-40B4-BE49-F238E27FC236}">
              <a16:creationId xmlns:a16="http://schemas.microsoft.com/office/drawing/2014/main" id="{D70782D6-1F04-4E56-A62B-DC8EBDB47208}"/>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3" name="直線コネクタ 792">
          <a:extLst>
            <a:ext uri="{FF2B5EF4-FFF2-40B4-BE49-F238E27FC236}">
              <a16:creationId xmlns:a16="http://schemas.microsoft.com/office/drawing/2014/main" id="{27274F67-34E5-48AB-84D6-E895D786D115}"/>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4" name="テキスト ボックス 793">
          <a:extLst>
            <a:ext uri="{FF2B5EF4-FFF2-40B4-BE49-F238E27FC236}">
              <a16:creationId xmlns:a16="http://schemas.microsoft.com/office/drawing/2014/main" id="{7D4E01D9-ABCB-4F4D-A2B4-1B98098CBC18}"/>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5" name="直線コネクタ 794">
          <a:extLst>
            <a:ext uri="{FF2B5EF4-FFF2-40B4-BE49-F238E27FC236}">
              <a16:creationId xmlns:a16="http://schemas.microsoft.com/office/drawing/2014/main" id="{54866760-F9AB-4DBA-9488-3C05726F770E}"/>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6" name="テキスト ボックス 795">
          <a:extLst>
            <a:ext uri="{FF2B5EF4-FFF2-40B4-BE49-F238E27FC236}">
              <a16:creationId xmlns:a16="http://schemas.microsoft.com/office/drawing/2014/main" id="{0596815F-A175-467A-9F71-ABAD8E5E6B0C}"/>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7" name="直線コネクタ 796">
          <a:extLst>
            <a:ext uri="{FF2B5EF4-FFF2-40B4-BE49-F238E27FC236}">
              <a16:creationId xmlns:a16="http://schemas.microsoft.com/office/drawing/2014/main" id="{079AF36A-8AC4-4CD0-9228-E831F4525E4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8" name="テキスト ボックス 797">
          <a:extLst>
            <a:ext uri="{FF2B5EF4-FFF2-40B4-BE49-F238E27FC236}">
              <a16:creationId xmlns:a16="http://schemas.microsoft.com/office/drawing/2014/main" id="{AE9AB539-9219-4815-A6DC-C2A02FD42DC5}"/>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9" name="直線コネクタ 798">
          <a:extLst>
            <a:ext uri="{FF2B5EF4-FFF2-40B4-BE49-F238E27FC236}">
              <a16:creationId xmlns:a16="http://schemas.microsoft.com/office/drawing/2014/main" id="{A561ACAA-CBBF-421D-83EF-0C2ADF738FA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0" name="テキスト ボックス 799">
          <a:extLst>
            <a:ext uri="{FF2B5EF4-FFF2-40B4-BE49-F238E27FC236}">
              <a16:creationId xmlns:a16="http://schemas.microsoft.com/office/drawing/2014/main" id="{ACF99163-1AB5-499E-8476-01E6D200726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1" name="【児童館】&#10;一人当たり面積グラフ枠">
          <a:extLst>
            <a:ext uri="{FF2B5EF4-FFF2-40B4-BE49-F238E27FC236}">
              <a16:creationId xmlns:a16="http://schemas.microsoft.com/office/drawing/2014/main" id="{75596C4E-5703-4F55-BB0D-6DCA2D3C764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139700</xdr:rowOff>
    </xdr:from>
    <xdr:to>
      <xdr:col>116</xdr:col>
      <xdr:colOff>62864</xdr:colOff>
      <xdr:row>86</xdr:row>
      <xdr:rowOff>88900</xdr:rowOff>
    </xdr:to>
    <xdr:cxnSp macro="">
      <xdr:nvCxnSpPr>
        <xdr:cNvPr id="802" name="直線コネクタ 801">
          <a:extLst>
            <a:ext uri="{FF2B5EF4-FFF2-40B4-BE49-F238E27FC236}">
              <a16:creationId xmlns:a16="http://schemas.microsoft.com/office/drawing/2014/main" id="{EBDEE929-2049-4C12-80E2-380E8BCB9D72}"/>
            </a:ext>
          </a:extLst>
        </xdr:cNvPr>
        <xdr:cNvCxnSpPr/>
      </xdr:nvCxnSpPr>
      <xdr:spPr>
        <a:xfrm flipV="1">
          <a:off x="22160864" y="135128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92727</xdr:rowOff>
    </xdr:from>
    <xdr:ext cx="469744" cy="259045"/>
    <xdr:sp macro="" textlink="">
      <xdr:nvSpPr>
        <xdr:cNvPr id="803" name="【児童館】&#10;一人当たり面積最小値テキスト">
          <a:extLst>
            <a:ext uri="{FF2B5EF4-FFF2-40B4-BE49-F238E27FC236}">
              <a16:creationId xmlns:a16="http://schemas.microsoft.com/office/drawing/2014/main" id="{9FA913BB-A518-459F-82A7-A2E8AC099DD0}"/>
            </a:ext>
          </a:extLst>
        </xdr:cNvPr>
        <xdr:cNvSpPr txBox="1"/>
      </xdr:nvSpPr>
      <xdr:spPr>
        <a:xfrm>
          <a:off x="22199600"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88900</xdr:rowOff>
    </xdr:from>
    <xdr:to>
      <xdr:col>116</xdr:col>
      <xdr:colOff>152400</xdr:colOff>
      <xdr:row>86</xdr:row>
      <xdr:rowOff>88900</xdr:rowOff>
    </xdr:to>
    <xdr:cxnSp macro="">
      <xdr:nvCxnSpPr>
        <xdr:cNvPr id="804" name="直線コネクタ 803">
          <a:extLst>
            <a:ext uri="{FF2B5EF4-FFF2-40B4-BE49-F238E27FC236}">
              <a16:creationId xmlns:a16="http://schemas.microsoft.com/office/drawing/2014/main" id="{DF90AFF7-E12C-4911-8320-BE3CAB0A1D0B}"/>
            </a:ext>
          </a:extLst>
        </xdr:cNvPr>
        <xdr:cNvCxnSpPr/>
      </xdr:nvCxnSpPr>
      <xdr:spPr>
        <a:xfrm>
          <a:off x="22072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86377</xdr:rowOff>
    </xdr:from>
    <xdr:ext cx="469744" cy="259045"/>
    <xdr:sp macro="" textlink="">
      <xdr:nvSpPr>
        <xdr:cNvPr id="805" name="【児童館】&#10;一人当たり面積最大値テキスト">
          <a:extLst>
            <a:ext uri="{FF2B5EF4-FFF2-40B4-BE49-F238E27FC236}">
              <a16:creationId xmlns:a16="http://schemas.microsoft.com/office/drawing/2014/main" id="{5BDE9BB4-8367-44C1-A5FE-4DD9E98E956D}"/>
            </a:ext>
          </a:extLst>
        </xdr:cNvPr>
        <xdr:cNvSpPr txBox="1"/>
      </xdr:nvSpPr>
      <xdr:spPr>
        <a:xfrm>
          <a:off x="22199600" y="1328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139700</xdr:rowOff>
    </xdr:from>
    <xdr:to>
      <xdr:col>116</xdr:col>
      <xdr:colOff>152400</xdr:colOff>
      <xdr:row>78</xdr:row>
      <xdr:rowOff>139700</xdr:rowOff>
    </xdr:to>
    <xdr:cxnSp macro="">
      <xdr:nvCxnSpPr>
        <xdr:cNvPr id="806" name="直線コネクタ 805">
          <a:extLst>
            <a:ext uri="{FF2B5EF4-FFF2-40B4-BE49-F238E27FC236}">
              <a16:creationId xmlns:a16="http://schemas.microsoft.com/office/drawing/2014/main" id="{25239D8A-B6FB-4A2E-9B7E-A60D6D081061}"/>
            </a:ext>
          </a:extLst>
        </xdr:cNvPr>
        <xdr:cNvCxnSpPr/>
      </xdr:nvCxnSpPr>
      <xdr:spPr>
        <a:xfrm>
          <a:off x="22072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807" name="【児童館】&#10;一人当たり面積平均値テキスト">
          <a:extLst>
            <a:ext uri="{FF2B5EF4-FFF2-40B4-BE49-F238E27FC236}">
              <a16:creationId xmlns:a16="http://schemas.microsoft.com/office/drawing/2014/main" id="{2A5640DC-2C62-4CA3-B799-7DC2B59CB87B}"/>
            </a:ext>
          </a:extLst>
        </xdr:cNvPr>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57150</xdr:rowOff>
    </xdr:from>
    <xdr:to>
      <xdr:col>116</xdr:col>
      <xdr:colOff>114300</xdr:colOff>
      <xdr:row>83</xdr:row>
      <xdr:rowOff>158750</xdr:rowOff>
    </xdr:to>
    <xdr:sp macro="" textlink="">
      <xdr:nvSpPr>
        <xdr:cNvPr id="808" name="フローチャート: 判断 807">
          <a:extLst>
            <a:ext uri="{FF2B5EF4-FFF2-40B4-BE49-F238E27FC236}">
              <a16:creationId xmlns:a16="http://schemas.microsoft.com/office/drawing/2014/main" id="{DBF0CBA0-B6FE-465E-9F6A-54DFB55D638F}"/>
            </a:ext>
          </a:extLst>
        </xdr:cNvPr>
        <xdr:cNvSpPr/>
      </xdr:nvSpPr>
      <xdr:spPr>
        <a:xfrm>
          <a:off x="221107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165100</xdr:rowOff>
    </xdr:from>
    <xdr:to>
      <xdr:col>112</xdr:col>
      <xdr:colOff>38100</xdr:colOff>
      <xdr:row>83</xdr:row>
      <xdr:rowOff>95250</xdr:rowOff>
    </xdr:to>
    <xdr:sp macro="" textlink="">
      <xdr:nvSpPr>
        <xdr:cNvPr id="809" name="フローチャート: 判断 808">
          <a:extLst>
            <a:ext uri="{FF2B5EF4-FFF2-40B4-BE49-F238E27FC236}">
              <a16:creationId xmlns:a16="http://schemas.microsoft.com/office/drawing/2014/main" id="{5937A0CB-5933-4DD7-A38F-20FA1A135256}"/>
            </a:ext>
          </a:extLst>
        </xdr:cNvPr>
        <xdr:cNvSpPr/>
      </xdr:nvSpPr>
      <xdr:spPr>
        <a:xfrm>
          <a:off x="21272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810" name="フローチャート: 判断 809">
          <a:extLst>
            <a:ext uri="{FF2B5EF4-FFF2-40B4-BE49-F238E27FC236}">
              <a16:creationId xmlns:a16="http://schemas.microsoft.com/office/drawing/2014/main" id="{634C8BFA-67DE-4458-A429-B605D320E277}"/>
            </a:ext>
          </a:extLst>
        </xdr:cNvPr>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57150</xdr:rowOff>
    </xdr:from>
    <xdr:to>
      <xdr:col>102</xdr:col>
      <xdr:colOff>165100</xdr:colOff>
      <xdr:row>83</xdr:row>
      <xdr:rowOff>158750</xdr:rowOff>
    </xdr:to>
    <xdr:sp macro="" textlink="">
      <xdr:nvSpPr>
        <xdr:cNvPr id="811" name="フローチャート: 判断 810">
          <a:extLst>
            <a:ext uri="{FF2B5EF4-FFF2-40B4-BE49-F238E27FC236}">
              <a16:creationId xmlns:a16="http://schemas.microsoft.com/office/drawing/2014/main" id="{F8709F01-F653-4770-BECA-45B77735D966}"/>
            </a:ext>
          </a:extLst>
        </xdr:cNvPr>
        <xdr:cNvSpPr/>
      </xdr:nvSpPr>
      <xdr:spPr>
        <a:xfrm>
          <a:off x="19494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165100</xdr:rowOff>
    </xdr:from>
    <xdr:to>
      <xdr:col>98</xdr:col>
      <xdr:colOff>38100</xdr:colOff>
      <xdr:row>83</xdr:row>
      <xdr:rowOff>95250</xdr:rowOff>
    </xdr:to>
    <xdr:sp macro="" textlink="">
      <xdr:nvSpPr>
        <xdr:cNvPr id="812" name="フローチャート: 判断 811">
          <a:extLst>
            <a:ext uri="{FF2B5EF4-FFF2-40B4-BE49-F238E27FC236}">
              <a16:creationId xmlns:a16="http://schemas.microsoft.com/office/drawing/2014/main" id="{A172CCA9-DE59-4402-9D1C-C03B57CA53EC}"/>
            </a:ext>
          </a:extLst>
        </xdr:cNvPr>
        <xdr:cNvSpPr/>
      </xdr:nvSpPr>
      <xdr:spPr>
        <a:xfrm>
          <a:off x="18605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5668F264-9FCD-4F89-8237-EFC3B2D3AAB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6BBA8781-4E12-4D3B-AE0D-C10DB5C8DD3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7D039556-E06C-45B0-84E3-2B22D0DC07D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78F938EA-B288-45E4-AC75-A42C3F88B19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CF6BC73D-E9B4-489E-893B-9160C649D42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818" name="楕円 817">
          <a:extLst>
            <a:ext uri="{FF2B5EF4-FFF2-40B4-BE49-F238E27FC236}">
              <a16:creationId xmlns:a16="http://schemas.microsoft.com/office/drawing/2014/main" id="{3B51CF11-FA0B-469A-AFBF-3C63B772D7A9}"/>
            </a:ext>
          </a:extLst>
        </xdr:cNvPr>
        <xdr:cNvSpPr/>
      </xdr:nvSpPr>
      <xdr:spPr>
        <a:xfrm>
          <a:off x="22110700" y="1436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111777</xdr:rowOff>
    </xdr:from>
    <xdr:ext cx="469744" cy="259045"/>
    <xdr:sp macro="" textlink="">
      <xdr:nvSpPr>
        <xdr:cNvPr id="819" name="【児童館】&#10;一人当たり面積該当値テキスト">
          <a:extLst>
            <a:ext uri="{FF2B5EF4-FFF2-40B4-BE49-F238E27FC236}">
              <a16:creationId xmlns:a16="http://schemas.microsoft.com/office/drawing/2014/main" id="{BC952806-0657-4C00-BE29-911F3A40F39C}"/>
            </a:ext>
          </a:extLst>
        </xdr:cNvPr>
        <xdr:cNvSpPr txBox="1"/>
      </xdr:nvSpPr>
      <xdr:spPr>
        <a:xfrm>
          <a:off x="22199600"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146050</xdr:rowOff>
    </xdr:from>
    <xdr:to>
      <xdr:col>112</xdr:col>
      <xdr:colOff>38100</xdr:colOff>
      <xdr:row>84</xdr:row>
      <xdr:rowOff>76200</xdr:rowOff>
    </xdr:to>
    <xdr:sp macro="" textlink="">
      <xdr:nvSpPr>
        <xdr:cNvPr id="820" name="楕円 819">
          <a:extLst>
            <a:ext uri="{FF2B5EF4-FFF2-40B4-BE49-F238E27FC236}">
              <a16:creationId xmlns:a16="http://schemas.microsoft.com/office/drawing/2014/main" id="{7913546B-55A4-4AD3-8FE3-BD7C4B948CE1}"/>
            </a:ext>
          </a:extLst>
        </xdr:cNvPr>
        <xdr:cNvSpPr/>
      </xdr:nvSpPr>
      <xdr:spPr>
        <a:xfrm>
          <a:off x="21272500" y="1437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12700</xdr:rowOff>
    </xdr:from>
    <xdr:to>
      <xdr:col>116</xdr:col>
      <xdr:colOff>63500</xdr:colOff>
      <xdr:row>84</xdr:row>
      <xdr:rowOff>25400</xdr:rowOff>
    </xdr:to>
    <xdr:cxnSp macro="">
      <xdr:nvCxnSpPr>
        <xdr:cNvPr id="821" name="直線コネクタ 820">
          <a:extLst>
            <a:ext uri="{FF2B5EF4-FFF2-40B4-BE49-F238E27FC236}">
              <a16:creationId xmlns:a16="http://schemas.microsoft.com/office/drawing/2014/main" id="{D7A1D9CF-DC14-4DA8-A8E1-8BECF70F0578}"/>
            </a:ext>
          </a:extLst>
        </xdr:cNvPr>
        <xdr:cNvCxnSpPr/>
      </xdr:nvCxnSpPr>
      <xdr:spPr>
        <a:xfrm flipV="1">
          <a:off x="21323300" y="14414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158750</xdr:rowOff>
    </xdr:from>
    <xdr:to>
      <xdr:col>107</xdr:col>
      <xdr:colOff>101600</xdr:colOff>
      <xdr:row>84</xdr:row>
      <xdr:rowOff>88900</xdr:rowOff>
    </xdr:to>
    <xdr:sp macro="" textlink="">
      <xdr:nvSpPr>
        <xdr:cNvPr id="822" name="楕円 821">
          <a:extLst>
            <a:ext uri="{FF2B5EF4-FFF2-40B4-BE49-F238E27FC236}">
              <a16:creationId xmlns:a16="http://schemas.microsoft.com/office/drawing/2014/main" id="{7C347EAD-8FF9-4FFC-A916-70FBF6B5A0DD}"/>
            </a:ext>
          </a:extLst>
        </xdr:cNvPr>
        <xdr:cNvSpPr/>
      </xdr:nvSpPr>
      <xdr:spPr>
        <a:xfrm>
          <a:off x="20383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25400</xdr:rowOff>
    </xdr:from>
    <xdr:to>
      <xdr:col>111</xdr:col>
      <xdr:colOff>177800</xdr:colOff>
      <xdr:row>84</xdr:row>
      <xdr:rowOff>38100</xdr:rowOff>
    </xdr:to>
    <xdr:cxnSp macro="">
      <xdr:nvCxnSpPr>
        <xdr:cNvPr id="823" name="直線コネクタ 822">
          <a:extLst>
            <a:ext uri="{FF2B5EF4-FFF2-40B4-BE49-F238E27FC236}">
              <a16:creationId xmlns:a16="http://schemas.microsoft.com/office/drawing/2014/main" id="{AFF4EA06-03FE-4D71-805B-219DBAF7B897}"/>
            </a:ext>
          </a:extLst>
        </xdr:cNvPr>
        <xdr:cNvCxnSpPr/>
      </xdr:nvCxnSpPr>
      <xdr:spPr>
        <a:xfrm flipV="1">
          <a:off x="20434300" y="14427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824" name="楕円 823">
          <a:extLst>
            <a:ext uri="{FF2B5EF4-FFF2-40B4-BE49-F238E27FC236}">
              <a16:creationId xmlns:a16="http://schemas.microsoft.com/office/drawing/2014/main" id="{55078C28-E435-4FE5-933C-623EFCC6D01E}"/>
            </a:ext>
          </a:extLst>
        </xdr:cNvPr>
        <xdr:cNvSpPr/>
      </xdr:nvSpPr>
      <xdr:spPr>
        <a:xfrm>
          <a:off x="19494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38100</xdr:rowOff>
    </xdr:from>
    <xdr:to>
      <xdr:col>107</xdr:col>
      <xdr:colOff>50800</xdr:colOff>
      <xdr:row>84</xdr:row>
      <xdr:rowOff>38100</xdr:rowOff>
    </xdr:to>
    <xdr:cxnSp macro="">
      <xdr:nvCxnSpPr>
        <xdr:cNvPr id="825" name="直線コネクタ 824">
          <a:extLst>
            <a:ext uri="{FF2B5EF4-FFF2-40B4-BE49-F238E27FC236}">
              <a16:creationId xmlns:a16="http://schemas.microsoft.com/office/drawing/2014/main" id="{633B2A38-EB3E-4219-A0DF-AB788EE48C1B}"/>
            </a:ext>
          </a:extLst>
        </xdr:cNvPr>
        <xdr:cNvCxnSpPr/>
      </xdr:nvCxnSpPr>
      <xdr:spPr>
        <a:xfrm>
          <a:off x="19545300" y="1443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158750</xdr:rowOff>
    </xdr:from>
    <xdr:to>
      <xdr:col>98</xdr:col>
      <xdr:colOff>38100</xdr:colOff>
      <xdr:row>84</xdr:row>
      <xdr:rowOff>88900</xdr:rowOff>
    </xdr:to>
    <xdr:sp macro="" textlink="">
      <xdr:nvSpPr>
        <xdr:cNvPr id="826" name="楕円 825">
          <a:extLst>
            <a:ext uri="{FF2B5EF4-FFF2-40B4-BE49-F238E27FC236}">
              <a16:creationId xmlns:a16="http://schemas.microsoft.com/office/drawing/2014/main" id="{3FAF4BA7-501B-42DF-9863-3FF9D6F40C19}"/>
            </a:ext>
          </a:extLst>
        </xdr:cNvPr>
        <xdr:cNvSpPr/>
      </xdr:nvSpPr>
      <xdr:spPr>
        <a:xfrm>
          <a:off x="18605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38100</xdr:rowOff>
    </xdr:from>
    <xdr:to>
      <xdr:col>102</xdr:col>
      <xdr:colOff>114300</xdr:colOff>
      <xdr:row>84</xdr:row>
      <xdr:rowOff>38100</xdr:rowOff>
    </xdr:to>
    <xdr:cxnSp macro="">
      <xdr:nvCxnSpPr>
        <xdr:cNvPr id="827" name="直線コネクタ 826">
          <a:extLst>
            <a:ext uri="{FF2B5EF4-FFF2-40B4-BE49-F238E27FC236}">
              <a16:creationId xmlns:a16="http://schemas.microsoft.com/office/drawing/2014/main" id="{FD371436-32D7-4383-AB7B-658BAA1BC562}"/>
            </a:ext>
          </a:extLst>
        </xdr:cNvPr>
        <xdr:cNvCxnSpPr/>
      </xdr:nvCxnSpPr>
      <xdr:spPr>
        <a:xfrm>
          <a:off x="18656300" y="1443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111777</xdr:rowOff>
    </xdr:from>
    <xdr:ext cx="469744" cy="259045"/>
    <xdr:sp macro="" textlink="">
      <xdr:nvSpPr>
        <xdr:cNvPr id="828" name="n_1aveValue【児童館】&#10;一人当たり面積">
          <a:extLst>
            <a:ext uri="{FF2B5EF4-FFF2-40B4-BE49-F238E27FC236}">
              <a16:creationId xmlns:a16="http://schemas.microsoft.com/office/drawing/2014/main" id="{35A15224-33CF-4FCF-8CE5-B52BF7564776}"/>
            </a:ext>
          </a:extLst>
        </xdr:cNvPr>
        <xdr:cNvSpPr txBox="1"/>
      </xdr:nvSpPr>
      <xdr:spPr>
        <a:xfrm>
          <a:off x="210757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829" name="n_2aveValue【児童館】&#10;一人当たり面積">
          <a:extLst>
            <a:ext uri="{FF2B5EF4-FFF2-40B4-BE49-F238E27FC236}">
              <a16:creationId xmlns:a16="http://schemas.microsoft.com/office/drawing/2014/main" id="{7229C46F-F464-4855-8243-157EA3A12A52}"/>
            </a:ext>
          </a:extLst>
        </xdr:cNvPr>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3827</xdr:rowOff>
    </xdr:from>
    <xdr:ext cx="469744" cy="259045"/>
    <xdr:sp macro="" textlink="">
      <xdr:nvSpPr>
        <xdr:cNvPr id="830" name="n_3aveValue【児童館】&#10;一人当たり面積">
          <a:extLst>
            <a:ext uri="{FF2B5EF4-FFF2-40B4-BE49-F238E27FC236}">
              <a16:creationId xmlns:a16="http://schemas.microsoft.com/office/drawing/2014/main" id="{7AED7CE2-DFA2-4697-B42C-42A05E71DF6B}"/>
            </a:ext>
          </a:extLst>
        </xdr:cNvPr>
        <xdr:cNvSpPr txBox="1"/>
      </xdr:nvSpPr>
      <xdr:spPr>
        <a:xfrm>
          <a:off x="193104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111777</xdr:rowOff>
    </xdr:from>
    <xdr:ext cx="469744" cy="259045"/>
    <xdr:sp macro="" textlink="">
      <xdr:nvSpPr>
        <xdr:cNvPr id="831" name="n_4aveValue【児童館】&#10;一人当たり面積">
          <a:extLst>
            <a:ext uri="{FF2B5EF4-FFF2-40B4-BE49-F238E27FC236}">
              <a16:creationId xmlns:a16="http://schemas.microsoft.com/office/drawing/2014/main" id="{8FB45BC0-CE50-42F5-AD4E-C6E86CFE8118}"/>
            </a:ext>
          </a:extLst>
        </xdr:cNvPr>
        <xdr:cNvSpPr txBox="1"/>
      </xdr:nvSpPr>
      <xdr:spPr>
        <a:xfrm>
          <a:off x="18421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67327</xdr:rowOff>
    </xdr:from>
    <xdr:ext cx="469744" cy="259045"/>
    <xdr:sp macro="" textlink="">
      <xdr:nvSpPr>
        <xdr:cNvPr id="832" name="n_1mainValue【児童館】&#10;一人当たり面積">
          <a:extLst>
            <a:ext uri="{FF2B5EF4-FFF2-40B4-BE49-F238E27FC236}">
              <a16:creationId xmlns:a16="http://schemas.microsoft.com/office/drawing/2014/main" id="{B6624D77-D61C-4E25-8429-E0DB2965DE56}"/>
            </a:ext>
          </a:extLst>
        </xdr:cNvPr>
        <xdr:cNvSpPr txBox="1"/>
      </xdr:nvSpPr>
      <xdr:spPr>
        <a:xfrm>
          <a:off x="21075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833" name="n_2mainValue【児童館】&#10;一人当たり面積">
          <a:extLst>
            <a:ext uri="{FF2B5EF4-FFF2-40B4-BE49-F238E27FC236}">
              <a16:creationId xmlns:a16="http://schemas.microsoft.com/office/drawing/2014/main" id="{672DFF74-A6D1-45C9-83ED-3D28BCFA1ADF}"/>
            </a:ext>
          </a:extLst>
        </xdr:cNvPr>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834" name="n_3mainValue【児童館】&#10;一人当たり面積">
          <a:extLst>
            <a:ext uri="{FF2B5EF4-FFF2-40B4-BE49-F238E27FC236}">
              <a16:creationId xmlns:a16="http://schemas.microsoft.com/office/drawing/2014/main" id="{93C1F337-EDBF-4CF4-9AD3-538FB4985264}"/>
            </a:ext>
          </a:extLst>
        </xdr:cNvPr>
        <xdr:cNvSpPr txBox="1"/>
      </xdr:nvSpPr>
      <xdr:spPr>
        <a:xfrm>
          <a:off x="19310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80027</xdr:rowOff>
    </xdr:from>
    <xdr:ext cx="469744" cy="259045"/>
    <xdr:sp macro="" textlink="">
      <xdr:nvSpPr>
        <xdr:cNvPr id="835" name="n_4mainValue【児童館】&#10;一人当たり面積">
          <a:extLst>
            <a:ext uri="{FF2B5EF4-FFF2-40B4-BE49-F238E27FC236}">
              <a16:creationId xmlns:a16="http://schemas.microsoft.com/office/drawing/2014/main" id="{E0FEC4FF-43FD-4A70-8099-1D38CE938539}"/>
            </a:ext>
          </a:extLst>
        </xdr:cNvPr>
        <xdr:cNvSpPr txBox="1"/>
      </xdr:nvSpPr>
      <xdr:spPr>
        <a:xfrm>
          <a:off x="18421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6" name="正方形/長方形 835">
          <a:extLst>
            <a:ext uri="{FF2B5EF4-FFF2-40B4-BE49-F238E27FC236}">
              <a16:creationId xmlns:a16="http://schemas.microsoft.com/office/drawing/2014/main" id="{B0CF4869-3A1D-4437-9BC1-492F8315C9D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7" name="正方形/長方形 836">
          <a:extLst>
            <a:ext uri="{FF2B5EF4-FFF2-40B4-BE49-F238E27FC236}">
              <a16:creationId xmlns:a16="http://schemas.microsoft.com/office/drawing/2014/main" id="{296DECFB-B25E-418B-973F-1F42D311F13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8" name="正方形/長方形 837">
          <a:extLst>
            <a:ext uri="{FF2B5EF4-FFF2-40B4-BE49-F238E27FC236}">
              <a16:creationId xmlns:a16="http://schemas.microsoft.com/office/drawing/2014/main" id="{69A26CDE-A695-45DF-BAE6-5A6BD0F2E90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9" name="正方形/長方形 838">
          <a:extLst>
            <a:ext uri="{FF2B5EF4-FFF2-40B4-BE49-F238E27FC236}">
              <a16:creationId xmlns:a16="http://schemas.microsoft.com/office/drawing/2014/main" id="{E6F72AD8-7F65-4431-AC4F-D68D59804E5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0" name="正方形/長方形 839">
          <a:extLst>
            <a:ext uri="{FF2B5EF4-FFF2-40B4-BE49-F238E27FC236}">
              <a16:creationId xmlns:a16="http://schemas.microsoft.com/office/drawing/2014/main" id="{4EFF4474-498E-4A1F-8F43-6E4253A4549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1" name="正方形/長方形 840">
          <a:extLst>
            <a:ext uri="{FF2B5EF4-FFF2-40B4-BE49-F238E27FC236}">
              <a16:creationId xmlns:a16="http://schemas.microsoft.com/office/drawing/2014/main" id="{16FCFF60-F6D8-4843-9401-4548B97DFC1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2" name="正方形/長方形 841">
          <a:extLst>
            <a:ext uri="{FF2B5EF4-FFF2-40B4-BE49-F238E27FC236}">
              <a16:creationId xmlns:a16="http://schemas.microsoft.com/office/drawing/2014/main" id="{BD5D3B23-E4D6-4E03-A027-0C4C724EEBE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3" name="正方形/長方形 842">
          <a:extLst>
            <a:ext uri="{FF2B5EF4-FFF2-40B4-BE49-F238E27FC236}">
              <a16:creationId xmlns:a16="http://schemas.microsoft.com/office/drawing/2014/main" id="{8E66FC55-58B7-41CE-BACA-4152E29B1EB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4" name="テキスト ボックス 843">
          <a:extLst>
            <a:ext uri="{FF2B5EF4-FFF2-40B4-BE49-F238E27FC236}">
              <a16:creationId xmlns:a16="http://schemas.microsoft.com/office/drawing/2014/main" id="{79814842-5671-4E80-9663-05B9FB5FD85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5" name="直線コネクタ 844">
          <a:extLst>
            <a:ext uri="{FF2B5EF4-FFF2-40B4-BE49-F238E27FC236}">
              <a16:creationId xmlns:a16="http://schemas.microsoft.com/office/drawing/2014/main" id="{F165BBE9-5F36-4B7C-AB3B-7B6AF6735AF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6" name="テキスト ボックス 845">
          <a:extLst>
            <a:ext uri="{FF2B5EF4-FFF2-40B4-BE49-F238E27FC236}">
              <a16:creationId xmlns:a16="http://schemas.microsoft.com/office/drawing/2014/main" id="{F81529F2-D3B5-40E6-AEC1-91BD3F2B2E5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7" name="直線コネクタ 846">
          <a:extLst>
            <a:ext uri="{FF2B5EF4-FFF2-40B4-BE49-F238E27FC236}">
              <a16:creationId xmlns:a16="http://schemas.microsoft.com/office/drawing/2014/main" id="{EDBD9339-9591-4D4C-B585-7E8EE52C9DE7}"/>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8" name="テキスト ボックス 847">
          <a:extLst>
            <a:ext uri="{FF2B5EF4-FFF2-40B4-BE49-F238E27FC236}">
              <a16:creationId xmlns:a16="http://schemas.microsoft.com/office/drawing/2014/main" id="{E0BF6B6D-DEB1-41E8-9A39-90D71DAE3689}"/>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9" name="直線コネクタ 848">
          <a:extLst>
            <a:ext uri="{FF2B5EF4-FFF2-40B4-BE49-F238E27FC236}">
              <a16:creationId xmlns:a16="http://schemas.microsoft.com/office/drawing/2014/main" id="{D4FF2E46-911D-4BF9-9862-736949685DA1}"/>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0" name="テキスト ボックス 849">
          <a:extLst>
            <a:ext uri="{FF2B5EF4-FFF2-40B4-BE49-F238E27FC236}">
              <a16:creationId xmlns:a16="http://schemas.microsoft.com/office/drawing/2014/main" id="{50A0D32C-62D6-45F9-B507-E311F1CB238A}"/>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1" name="直線コネクタ 850">
          <a:extLst>
            <a:ext uri="{FF2B5EF4-FFF2-40B4-BE49-F238E27FC236}">
              <a16:creationId xmlns:a16="http://schemas.microsoft.com/office/drawing/2014/main" id="{30A18991-8B35-4ECF-9B54-2A8F010DB1C7}"/>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2" name="テキスト ボックス 851">
          <a:extLst>
            <a:ext uri="{FF2B5EF4-FFF2-40B4-BE49-F238E27FC236}">
              <a16:creationId xmlns:a16="http://schemas.microsoft.com/office/drawing/2014/main" id="{4B9A66E9-6976-45F5-A175-4327AFD8897F}"/>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3" name="直線コネクタ 852">
          <a:extLst>
            <a:ext uri="{FF2B5EF4-FFF2-40B4-BE49-F238E27FC236}">
              <a16:creationId xmlns:a16="http://schemas.microsoft.com/office/drawing/2014/main" id="{99589301-FF66-4C00-BABF-FDC79FB6C7C4}"/>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4" name="テキスト ボックス 853">
          <a:extLst>
            <a:ext uri="{FF2B5EF4-FFF2-40B4-BE49-F238E27FC236}">
              <a16:creationId xmlns:a16="http://schemas.microsoft.com/office/drawing/2014/main" id="{73BFD80D-1B81-4AFB-BC67-403923C4C7D4}"/>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5" name="直線コネクタ 854">
          <a:extLst>
            <a:ext uri="{FF2B5EF4-FFF2-40B4-BE49-F238E27FC236}">
              <a16:creationId xmlns:a16="http://schemas.microsoft.com/office/drawing/2014/main" id="{CBDA9472-DD8D-4B2B-A902-C5E63323BC0E}"/>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6" name="テキスト ボックス 855">
          <a:extLst>
            <a:ext uri="{FF2B5EF4-FFF2-40B4-BE49-F238E27FC236}">
              <a16:creationId xmlns:a16="http://schemas.microsoft.com/office/drawing/2014/main" id="{9A4D31A9-6F2E-4306-A05C-FF9A141D91B8}"/>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a:extLst>
            <a:ext uri="{FF2B5EF4-FFF2-40B4-BE49-F238E27FC236}">
              <a16:creationId xmlns:a16="http://schemas.microsoft.com/office/drawing/2014/main" id="{33F7E2FD-79BF-48B4-9669-C05BEADFB32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8" name="テキスト ボックス 857">
          <a:extLst>
            <a:ext uri="{FF2B5EF4-FFF2-40B4-BE49-F238E27FC236}">
              <a16:creationId xmlns:a16="http://schemas.microsoft.com/office/drawing/2014/main" id="{6ED438AA-25B2-4CC8-8A92-9C3435CE8164}"/>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9" name="【公民館】&#10;有形固定資産減価償却率グラフ枠">
          <a:extLst>
            <a:ext uri="{FF2B5EF4-FFF2-40B4-BE49-F238E27FC236}">
              <a16:creationId xmlns:a16="http://schemas.microsoft.com/office/drawing/2014/main" id="{10867F9E-EEF7-483B-AF0C-2484306CABF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112395</xdr:rowOff>
    </xdr:from>
    <xdr:to>
      <xdr:col>85</xdr:col>
      <xdr:colOff>126364</xdr:colOff>
      <xdr:row>108</xdr:row>
      <xdr:rowOff>152400</xdr:rowOff>
    </xdr:to>
    <xdr:cxnSp macro="">
      <xdr:nvCxnSpPr>
        <xdr:cNvPr id="860" name="直線コネクタ 859">
          <a:extLst>
            <a:ext uri="{FF2B5EF4-FFF2-40B4-BE49-F238E27FC236}">
              <a16:creationId xmlns:a16="http://schemas.microsoft.com/office/drawing/2014/main" id="{FF6F0F13-11AE-4A51-BCD2-33C13DA44E2D}"/>
            </a:ext>
          </a:extLst>
        </xdr:cNvPr>
        <xdr:cNvCxnSpPr/>
      </xdr:nvCxnSpPr>
      <xdr:spPr>
        <a:xfrm flipV="1">
          <a:off x="16318864" y="17257395"/>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61" name="【公民館】&#10;有形固定資産減価償却率最小値テキスト">
          <a:extLst>
            <a:ext uri="{FF2B5EF4-FFF2-40B4-BE49-F238E27FC236}">
              <a16:creationId xmlns:a16="http://schemas.microsoft.com/office/drawing/2014/main" id="{D6B5EC67-5183-440A-80DA-1873DB4C2D01}"/>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62" name="直線コネクタ 861">
          <a:extLst>
            <a:ext uri="{FF2B5EF4-FFF2-40B4-BE49-F238E27FC236}">
              <a16:creationId xmlns:a16="http://schemas.microsoft.com/office/drawing/2014/main" id="{A15C5BE3-DD3A-4C1E-B141-FE71A6627CD2}"/>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59072</xdr:rowOff>
    </xdr:from>
    <xdr:ext cx="405111" cy="259045"/>
    <xdr:sp macro="" textlink="">
      <xdr:nvSpPr>
        <xdr:cNvPr id="863" name="【公民館】&#10;有形固定資産減価償却率最大値テキスト">
          <a:extLst>
            <a:ext uri="{FF2B5EF4-FFF2-40B4-BE49-F238E27FC236}">
              <a16:creationId xmlns:a16="http://schemas.microsoft.com/office/drawing/2014/main" id="{1EBE4E12-314B-43B5-8EE5-ECA33FA3DE97}"/>
            </a:ext>
          </a:extLst>
        </xdr:cNvPr>
        <xdr:cNvSpPr txBox="1"/>
      </xdr:nvSpPr>
      <xdr:spPr>
        <a:xfrm>
          <a:off x="16357600" y="1703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112395</xdr:rowOff>
    </xdr:from>
    <xdr:to>
      <xdr:col>86</xdr:col>
      <xdr:colOff>25400</xdr:colOff>
      <xdr:row>100</xdr:row>
      <xdr:rowOff>112395</xdr:rowOff>
    </xdr:to>
    <xdr:cxnSp macro="">
      <xdr:nvCxnSpPr>
        <xdr:cNvPr id="864" name="直線コネクタ 863">
          <a:extLst>
            <a:ext uri="{FF2B5EF4-FFF2-40B4-BE49-F238E27FC236}">
              <a16:creationId xmlns:a16="http://schemas.microsoft.com/office/drawing/2014/main" id="{C8BFEB54-7219-4BA6-A15B-C0DF6D67D0B6}"/>
            </a:ext>
          </a:extLst>
        </xdr:cNvPr>
        <xdr:cNvCxnSpPr/>
      </xdr:nvCxnSpPr>
      <xdr:spPr>
        <a:xfrm>
          <a:off x="16230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124477</xdr:rowOff>
    </xdr:from>
    <xdr:ext cx="405111" cy="259045"/>
    <xdr:sp macro="" textlink="">
      <xdr:nvSpPr>
        <xdr:cNvPr id="865" name="【公民館】&#10;有形固定資産減価償却率平均値テキスト">
          <a:extLst>
            <a:ext uri="{FF2B5EF4-FFF2-40B4-BE49-F238E27FC236}">
              <a16:creationId xmlns:a16="http://schemas.microsoft.com/office/drawing/2014/main" id="{E99FE9DA-0E84-4769-8613-DF5742DA9FF5}"/>
            </a:ext>
          </a:extLst>
        </xdr:cNvPr>
        <xdr:cNvSpPr txBox="1"/>
      </xdr:nvSpPr>
      <xdr:spPr>
        <a:xfrm>
          <a:off x="16357600" y="1778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101600</xdr:rowOff>
    </xdr:from>
    <xdr:to>
      <xdr:col>85</xdr:col>
      <xdr:colOff>177800</xdr:colOff>
      <xdr:row>105</xdr:row>
      <xdr:rowOff>31750</xdr:rowOff>
    </xdr:to>
    <xdr:sp macro="" textlink="">
      <xdr:nvSpPr>
        <xdr:cNvPr id="866" name="フローチャート: 判断 865">
          <a:extLst>
            <a:ext uri="{FF2B5EF4-FFF2-40B4-BE49-F238E27FC236}">
              <a16:creationId xmlns:a16="http://schemas.microsoft.com/office/drawing/2014/main" id="{C4A4B17E-1BE6-415A-8C97-708CBB1AE237}"/>
            </a:ext>
          </a:extLst>
        </xdr:cNvPr>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65405</xdr:rowOff>
    </xdr:from>
    <xdr:to>
      <xdr:col>81</xdr:col>
      <xdr:colOff>101600</xdr:colOff>
      <xdr:row>104</xdr:row>
      <xdr:rowOff>167005</xdr:rowOff>
    </xdr:to>
    <xdr:sp macro="" textlink="">
      <xdr:nvSpPr>
        <xdr:cNvPr id="867" name="フローチャート: 判断 866">
          <a:extLst>
            <a:ext uri="{FF2B5EF4-FFF2-40B4-BE49-F238E27FC236}">
              <a16:creationId xmlns:a16="http://schemas.microsoft.com/office/drawing/2014/main" id="{AEB65D73-A66C-4096-BE1C-00893B682277}"/>
            </a:ext>
          </a:extLst>
        </xdr:cNvPr>
        <xdr:cNvSpPr/>
      </xdr:nvSpPr>
      <xdr:spPr>
        <a:xfrm>
          <a:off x="15430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34925</xdr:rowOff>
    </xdr:from>
    <xdr:to>
      <xdr:col>76</xdr:col>
      <xdr:colOff>165100</xdr:colOff>
      <xdr:row>104</xdr:row>
      <xdr:rowOff>136525</xdr:rowOff>
    </xdr:to>
    <xdr:sp macro="" textlink="">
      <xdr:nvSpPr>
        <xdr:cNvPr id="868" name="フローチャート: 判断 867">
          <a:extLst>
            <a:ext uri="{FF2B5EF4-FFF2-40B4-BE49-F238E27FC236}">
              <a16:creationId xmlns:a16="http://schemas.microsoft.com/office/drawing/2014/main" id="{5EDEAD7E-3EE6-40EB-B93D-402BE89943E0}"/>
            </a:ext>
          </a:extLst>
        </xdr:cNvPr>
        <xdr:cNvSpPr/>
      </xdr:nvSpPr>
      <xdr:spPr>
        <a:xfrm>
          <a:off x="145415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17780</xdr:rowOff>
    </xdr:from>
    <xdr:to>
      <xdr:col>72</xdr:col>
      <xdr:colOff>38100</xdr:colOff>
      <xdr:row>104</xdr:row>
      <xdr:rowOff>119380</xdr:rowOff>
    </xdr:to>
    <xdr:sp macro="" textlink="">
      <xdr:nvSpPr>
        <xdr:cNvPr id="869" name="フローチャート: 判断 868">
          <a:extLst>
            <a:ext uri="{FF2B5EF4-FFF2-40B4-BE49-F238E27FC236}">
              <a16:creationId xmlns:a16="http://schemas.microsoft.com/office/drawing/2014/main" id="{104FEDD4-3253-44BB-92B3-E7BAAF2C6D49}"/>
            </a:ext>
          </a:extLst>
        </xdr:cNvPr>
        <xdr:cNvSpPr/>
      </xdr:nvSpPr>
      <xdr:spPr>
        <a:xfrm>
          <a:off x="13652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38736</xdr:rowOff>
    </xdr:from>
    <xdr:to>
      <xdr:col>67</xdr:col>
      <xdr:colOff>101600</xdr:colOff>
      <xdr:row>104</xdr:row>
      <xdr:rowOff>140336</xdr:rowOff>
    </xdr:to>
    <xdr:sp macro="" textlink="">
      <xdr:nvSpPr>
        <xdr:cNvPr id="870" name="フローチャート: 判断 869">
          <a:extLst>
            <a:ext uri="{FF2B5EF4-FFF2-40B4-BE49-F238E27FC236}">
              <a16:creationId xmlns:a16="http://schemas.microsoft.com/office/drawing/2014/main" id="{F6B3733F-6331-4B0C-99B8-DEF02E8E636E}"/>
            </a:ext>
          </a:extLst>
        </xdr:cNvPr>
        <xdr:cNvSpPr/>
      </xdr:nvSpPr>
      <xdr:spPr>
        <a:xfrm>
          <a:off x="12763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F5617437-DD80-4A98-AAC0-614EA6198EF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79E8F89F-FC7A-4949-9A3D-6B2E366AC70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309CC03A-4103-41BE-899D-489A51B4B6F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EE9C19D1-BDC5-4A06-94E0-8A468764475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75E650FD-CF3E-408B-BBF1-CD1EBF3ED3B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153036</xdr:rowOff>
    </xdr:from>
    <xdr:to>
      <xdr:col>85</xdr:col>
      <xdr:colOff>177800</xdr:colOff>
      <xdr:row>108</xdr:row>
      <xdr:rowOff>83186</xdr:rowOff>
    </xdr:to>
    <xdr:sp macro="" textlink="">
      <xdr:nvSpPr>
        <xdr:cNvPr id="876" name="楕円 875">
          <a:extLst>
            <a:ext uri="{FF2B5EF4-FFF2-40B4-BE49-F238E27FC236}">
              <a16:creationId xmlns:a16="http://schemas.microsoft.com/office/drawing/2014/main" id="{6EC1A0C8-6884-4735-A966-F87F0D8EAB17}"/>
            </a:ext>
          </a:extLst>
        </xdr:cNvPr>
        <xdr:cNvSpPr/>
      </xdr:nvSpPr>
      <xdr:spPr>
        <a:xfrm>
          <a:off x="16268700" y="1849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67963</xdr:rowOff>
    </xdr:from>
    <xdr:ext cx="405111" cy="259045"/>
    <xdr:sp macro="" textlink="">
      <xdr:nvSpPr>
        <xdr:cNvPr id="877" name="【公民館】&#10;有形固定資産減価償却率該当値テキスト">
          <a:extLst>
            <a:ext uri="{FF2B5EF4-FFF2-40B4-BE49-F238E27FC236}">
              <a16:creationId xmlns:a16="http://schemas.microsoft.com/office/drawing/2014/main" id="{1893531B-142A-4511-90F7-C03757DD2295}"/>
            </a:ext>
          </a:extLst>
        </xdr:cNvPr>
        <xdr:cNvSpPr txBox="1"/>
      </xdr:nvSpPr>
      <xdr:spPr>
        <a:xfrm>
          <a:off x="16357600" y="18413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143511</xdr:rowOff>
    </xdr:from>
    <xdr:to>
      <xdr:col>81</xdr:col>
      <xdr:colOff>101600</xdr:colOff>
      <xdr:row>108</xdr:row>
      <xdr:rowOff>73661</xdr:rowOff>
    </xdr:to>
    <xdr:sp macro="" textlink="">
      <xdr:nvSpPr>
        <xdr:cNvPr id="878" name="楕円 877">
          <a:extLst>
            <a:ext uri="{FF2B5EF4-FFF2-40B4-BE49-F238E27FC236}">
              <a16:creationId xmlns:a16="http://schemas.microsoft.com/office/drawing/2014/main" id="{3C31EF76-CFCC-493A-A77D-AF56472D5B1B}"/>
            </a:ext>
          </a:extLst>
        </xdr:cNvPr>
        <xdr:cNvSpPr/>
      </xdr:nvSpPr>
      <xdr:spPr>
        <a:xfrm>
          <a:off x="154305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22861</xdr:rowOff>
    </xdr:from>
    <xdr:to>
      <xdr:col>85</xdr:col>
      <xdr:colOff>127000</xdr:colOff>
      <xdr:row>108</xdr:row>
      <xdr:rowOff>32386</xdr:rowOff>
    </xdr:to>
    <xdr:cxnSp macro="">
      <xdr:nvCxnSpPr>
        <xdr:cNvPr id="879" name="直線コネクタ 878">
          <a:extLst>
            <a:ext uri="{FF2B5EF4-FFF2-40B4-BE49-F238E27FC236}">
              <a16:creationId xmlns:a16="http://schemas.microsoft.com/office/drawing/2014/main" id="{B5B6832C-1CFE-4C85-859F-7E11428A7020}"/>
            </a:ext>
          </a:extLst>
        </xdr:cNvPr>
        <xdr:cNvCxnSpPr/>
      </xdr:nvCxnSpPr>
      <xdr:spPr>
        <a:xfrm>
          <a:off x="15481300" y="18539461"/>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120650</xdr:rowOff>
    </xdr:from>
    <xdr:to>
      <xdr:col>76</xdr:col>
      <xdr:colOff>165100</xdr:colOff>
      <xdr:row>108</xdr:row>
      <xdr:rowOff>50800</xdr:rowOff>
    </xdr:to>
    <xdr:sp macro="" textlink="">
      <xdr:nvSpPr>
        <xdr:cNvPr id="880" name="楕円 879">
          <a:extLst>
            <a:ext uri="{FF2B5EF4-FFF2-40B4-BE49-F238E27FC236}">
              <a16:creationId xmlns:a16="http://schemas.microsoft.com/office/drawing/2014/main" id="{ECBA173B-8022-407D-A8B6-9268758FF657}"/>
            </a:ext>
          </a:extLst>
        </xdr:cNvPr>
        <xdr:cNvSpPr/>
      </xdr:nvSpPr>
      <xdr:spPr>
        <a:xfrm>
          <a:off x="145415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0</xdr:rowOff>
    </xdr:from>
    <xdr:to>
      <xdr:col>81</xdr:col>
      <xdr:colOff>50800</xdr:colOff>
      <xdr:row>108</xdr:row>
      <xdr:rowOff>22861</xdr:rowOff>
    </xdr:to>
    <xdr:cxnSp macro="">
      <xdr:nvCxnSpPr>
        <xdr:cNvPr id="881" name="直線コネクタ 880">
          <a:extLst>
            <a:ext uri="{FF2B5EF4-FFF2-40B4-BE49-F238E27FC236}">
              <a16:creationId xmlns:a16="http://schemas.microsoft.com/office/drawing/2014/main" id="{5A3BE9BC-A924-457E-994B-BA108614DD7E}"/>
            </a:ext>
          </a:extLst>
        </xdr:cNvPr>
        <xdr:cNvCxnSpPr/>
      </xdr:nvCxnSpPr>
      <xdr:spPr>
        <a:xfrm>
          <a:off x="14592300" y="185166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93980</xdr:rowOff>
    </xdr:from>
    <xdr:to>
      <xdr:col>72</xdr:col>
      <xdr:colOff>38100</xdr:colOff>
      <xdr:row>108</xdr:row>
      <xdr:rowOff>24130</xdr:rowOff>
    </xdr:to>
    <xdr:sp macro="" textlink="">
      <xdr:nvSpPr>
        <xdr:cNvPr id="882" name="楕円 881">
          <a:extLst>
            <a:ext uri="{FF2B5EF4-FFF2-40B4-BE49-F238E27FC236}">
              <a16:creationId xmlns:a16="http://schemas.microsoft.com/office/drawing/2014/main" id="{BA476555-186C-444C-9804-071E0FB0D581}"/>
            </a:ext>
          </a:extLst>
        </xdr:cNvPr>
        <xdr:cNvSpPr/>
      </xdr:nvSpPr>
      <xdr:spPr>
        <a:xfrm>
          <a:off x="13652500" y="18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144780</xdr:rowOff>
    </xdr:from>
    <xdr:to>
      <xdr:col>76</xdr:col>
      <xdr:colOff>114300</xdr:colOff>
      <xdr:row>108</xdr:row>
      <xdr:rowOff>0</xdr:rowOff>
    </xdr:to>
    <xdr:cxnSp macro="">
      <xdr:nvCxnSpPr>
        <xdr:cNvPr id="883" name="直線コネクタ 882">
          <a:extLst>
            <a:ext uri="{FF2B5EF4-FFF2-40B4-BE49-F238E27FC236}">
              <a16:creationId xmlns:a16="http://schemas.microsoft.com/office/drawing/2014/main" id="{B0998385-1D6F-47A8-9288-52EBF45C769C}"/>
            </a:ext>
          </a:extLst>
        </xdr:cNvPr>
        <xdr:cNvCxnSpPr/>
      </xdr:nvCxnSpPr>
      <xdr:spPr>
        <a:xfrm>
          <a:off x="13703300" y="184899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63500</xdr:rowOff>
    </xdr:from>
    <xdr:to>
      <xdr:col>67</xdr:col>
      <xdr:colOff>101600</xdr:colOff>
      <xdr:row>107</xdr:row>
      <xdr:rowOff>165100</xdr:rowOff>
    </xdr:to>
    <xdr:sp macro="" textlink="">
      <xdr:nvSpPr>
        <xdr:cNvPr id="884" name="楕円 883">
          <a:extLst>
            <a:ext uri="{FF2B5EF4-FFF2-40B4-BE49-F238E27FC236}">
              <a16:creationId xmlns:a16="http://schemas.microsoft.com/office/drawing/2014/main" id="{8C6BAD20-5F62-408F-8A88-6DFA3EAE203D}"/>
            </a:ext>
          </a:extLst>
        </xdr:cNvPr>
        <xdr:cNvSpPr/>
      </xdr:nvSpPr>
      <xdr:spPr>
        <a:xfrm>
          <a:off x="127635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114300</xdr:rowOff>
    </xdr:from>
    <xdr:to>
      <xdr:col>71</xdr:col>
      <xdr:colOff>177800</xdr:colOff>
      <xdr:row>107</xdr:row>
      <xdr:rowOff>144780</xdr:rowOff>
    </xdr:to>
    <xdr:cxnSp macro="">
      <xdr:nvCxnSpPr>
        <xdr:cNvPr id="885" name="直線コネクタ 884">
          <a:extLst>
            <a:ext uri="{FF2B5EF4-FFF2-40B4-BE49-F238E27FC236}">
              <a16:creationId xmlns:a16="http://schemas.microsoft.com/office/drawing/2014/main" id="{E01DD2C7-B7B3-4A9F-9106-90451DC12EEA}"/>
            </a:ext>
          </a:extLst>
        </xdr:cNvPr>
        <xdr:cNvCxnSpPr/>
      </xdr:nvCxnSpPr>
      <xdr:spPr>
        <a:xfrm>
          <a:off x="12814300" y="184594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12082</xdr:rowOff>
    </xdr:from>
    <xdr:ext cx="405111" cy="259045"/>
    <xdr:sp macro="" textlink="">
      <xdr:nvSpPr>
        <xdr:cNvPr id="886" name="n_1aveValue【公民館】&#10;有形固定資産減価償却率">
          <a:extLst>
            <a:ext uri="{FF2B5EF4-FFF2-40B4-BE49-F238E27FC236}">
              <a16:creationId xmlns:a16="http://schemas.microsoft.com/office/drawing/2014/main" id="{9FC69657-7C5A-4213-A3F3-CD3B41664FB1}"/>
            </a:ext>
          </a:extLst>
        </xdr:cNvPr>
        <xdr:cNvSpPr txBox="1"/>
      </xdr:nvSpPr>
      <xdr:spPr>
        <a:xfrm>
          <a:off x="152660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153052</xdr:rowOff>
    </xdr:from>
    <xdr:ext cx="405111" cy="259045"/>
    <xdr:sp macro="" textlink="">
      <xdr:nvSpPr>
        <xdr:cNvPr id="887" name="n_2aveValue【公民館】&#10;有形固定資産減価償却率">
          <a:extLst>
            <a:ext uri="{FF2B5EF4-FFF2-40B4-BE49-F238E27FC236}">
              <a16:creationId xmlns:a16="http://schemas.microsoft.com/office/drawing/2014/main" id="{70B27C67-C0BA-416E-A155-A2912E45F234}"/>
            </a:ext>
          </a:extLst>
        </xdr:cNvPr>
        <xdr:cNvSpPr txBox="1"/>
      </xdr:nvSpPr>
      <xdr:spPr>
        <a:xfrm>
          <a:off x="14389744" y="1764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135907</xdr:rowOff>
    </xdr:from>
    <xdr:ext cx="405111" cy="259045"/>
    <xdr:sp macro="" textlink="">
      <xdr:nvSpPr>
        <xdr:cNvPr id="888" name="n_3aveValue【公民館】&#10;有形固定資産減価償却率">
          <a:extLst>
            <a:ext uri="{FF2B5EF4-FFF2-40B4-BE49-F238E27FC236}">
              <a16:creationId xmlns:a16="http://schemas.microsoft.com/office/drawing/2014/main" id="{47BD4EEE-14E1-4089-BBEA-7C8F57B50395}"/>
            </a:ext>
          </a:extLst>
        </xdr:cNvPr>
        <xdr:cNvSpPr txBox="1"/>
      </xdr:nvSpPr>
      <xdr:spPr>
        <a:xfrm>
          <a:off x="13500744"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156863</xdr:rowOff>
    </xdr:from>
    <xdr:ext cx="405111" cy="259045"/>
    <xdr:sp macro="" textlink="">
      <xdr:nvSpPr>
        <xdr:cNvPr id="889" name="n_4aveValue【公民館】&#10;有形固定資産減価償却率">
          <a:extLst>
            <a:ext uri="{FF2B5EF4-FFF2-40B4-BE49-F238E27FC236}">
              <a16:creationId xmlns:a16="http://schemas.microsoft.com/office/drawing/2014/main" id="{27D484ED-33E8-4DB3-B51D-B2FC1E49804A}"/>
            </a:ext>
          </a:extLst>
        </xdr:cNvPr>
        <xdr:cNvSpPr txBox="1"/>
      </xdr:nvSpPr>
      <xdr:spPr>
        <a:xfrm>
          <a:off x="12611744" y="1764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64788</xdr:rowOff>
    </xdr:from>
    <xdr:ext cx="405111" cy="259045"/>
    <xdr:sp macro="" textlink="">
      <xdr:nvSpPr>
        <xdr:cNvPr id="890" name="n_1mainValue【公民館】&#10;有形固定資産減価償却率">
          <a:extLst>
            <a:ext uri="{FF2B5EF4-FFF2-40B4-BE49-F238E27FC236}">
              <a16:creationId xmlns:a16="http://schemas.microsoft.com/office/drawing/2014/main" id="{148786A6-CC0A-4CCC-8EE6-E652EFCD0D83}"/>
            </a:ext>
          </a:extLst>
        </xdr:cNvPr>
        <xdr:cNvSpPr txBox="1"/>
      </xdr:nvSpPr>
      <xdr:spPr>
        <a:xfrm>
          <a:off x="15266044" y="1858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41927</xdr:rowOff>
    </xdr:from>
    <xdr:ext cx="405111" cy="259045"/>
    <xdr:sp macro="" textlink="">
      <xdr:nvSpPr>
        <xdr:cNvPr id="891" name="n_2mainValue【公民館】&#10;有形固定資産減価償却率">
          <a:extLst>
            <a:ext uri="{FF2B5EF4-FFF2-40B4-BE49-F238E27FC236}">
              <a16:creationId xmlns:a16="http://schemas.microsoft.com/office/drawing/2014/main" id="{7C792685-DE67-44B2-B260-0CB4AF65097A}"/>
            </a:ext>
          </a:extLst>
        </xdr:cNvPr>
        <xdr:cNvSpPr txBox="1"/>
      </xdr:nvSpPr>
      <xdr:spPr>
        <a:xfrm>
          <a:off x="14389744"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15257</xdr:rowOff>
    </xdr:from>
    <xdr:ext cx="405111" cy="259045"/>
    <xdr:sp macro="" textlink="">
      <xdr:nvSpPr>
        <xdr:cNvPr id="892" name="n_3mainValue【公民館】&#10;有形固定資産減価償却率">
          <a:extLst>
            <a:ext uri="{FF2B5EF4-FFF2-40B4-BE49-F238E27FC236}">
              <a16:creationId xmlns:a16="http://schemas.microsoft.com/office/drawing/2014/main" id="{244CAFDF-54B8-4A48-B185-D63B5AD8D5B1}"/>
            </a:ext>
          </a:extLst>
        </xdr:cNvPr>
        <xdr:cNvSpPr txBox="1"/>
      </xdr:nvSpPr>
      <xdr:spPr>
        <a:xfrm>
          <a:off x="13500744" y="1853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156227</xdr:rowOff>
    </xdr:from>
    <xdr:ext cx="405111" cy="259045"/>
    <xdr:sp macro="" textlink="">
      <xdr:nvSpPr>
        <xdr:cNvPr id="893" name="n_4mainValue【公民館】&#10;有形固定資産減価償却率">
          <a:extLst>
            <a:ext uri="{FF2B5EF4-FFF2-40B4-BE49-F238E27FC236}">
              <a16:creationId xmlns:a16="http://schemas.microsoft.com/office/drawing/2014/main" id="{03B33049-A1ED-477E-AA8D-A469E19E552D}"/>
            </a:ext>
          </a:extLst>
        </xdr:cNvPr>
        <xdr:cNvSpPr txBox="1"/>
      </xdr:nvSpPr>
      <xdr:spPr>
        <a:xfrm>
          <a:off x="12611744" y="185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a:extLst>
            <a:ext uri="{FF2B5EF4-FFF2-40B4-BE49-F238E27FC236}">
              <a16:creationId xmlns:a16="http://schemas.microsoft.com/office/drawing/2014/main" id="{E9A8049D-B9C9-4977-A9DE-CDC4C78E38A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a:extLst>
            <a:ext uri="{FF2B5EF4-FFF2-40B4-BE49-F238E27FC236}">
              <a16:creationId xmlns:a16="http://schemas.microsoft.com/office/drawing/2014/main" id="{4D13A8A4-84F1-41D0-A11F-6CCA3C298DE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a:extLst>
            <a:ext uri="{FF2B5EF4-FFF2-40B4-BE49-F238E27FC236}">
              <a16:creationId xmlns:a16="http://schemas.microsoft.com/office/drawing/2014/main" id="{D29CAABC-74F4-423D-815B-4FAD4E2442D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a:extLst>
            <a:ext uri="{FF2B5EF4-FFF2-40B4-BE49-F238E27FC236}">
              <a16:creationId xmlns:a16="http://schemas.microsoft.com/office/drawing/2014/main" id="{A7C785BE-3DA3-4DF4-9746-483A4FE1223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a:extLst>
            <a:ext uri="{FF2B5EF4-FFF2-40B4-BE49-F238E27FC236}">
              <a16:creationId xmlns:a16="http://schemas.microsoft.com/office/drawing/2014/main" id="{80EFE855-5535-43A6-9FA6-9CF442B45E4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a:extLst>
            <a:ext uri="{FF2B5EF4-FFF2-40B4-BE49-F238E27FC236}">
              <a16:creationId xmlns:a16="http://schemas.microsoft.com/office/drawing/2014/main" id="{B03FC233-F756-438D-8BF4-A4D17243A5C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a:extLst>
            <a:ext uri="{FF2B5EF4-FFF2-40B4-BE49-F238E27FC236}">
              <a16:creationId xmlns:a16="http://schemas.microsoft.com/office/drawing/2014/main" id="{FA96BB39-C96A-4493-9B51-27BBEB9CDBD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a:extLst>
            <a:ext uri="{FF2B5EF4-FFF2-40B4-BE49-F238E27FC236}">
              <a16:creationId xmlns:a16="http://schemas.microsoft.com/office/drawing/2014/main" id="{47F65EC0-09CA-4FCD-82B1-052620DD0BE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a:extLst>
            <a:ext uri="{FF2B5EF4-FFF2-40B4-BE49-F238E27FC236}">
              <a16:creationId xmlns:a16="http://schemas.microsoft.com/office/drawing/2014/main" id="{A511BE53-23AF-44CA-AC3C-F34DA440214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a:extLst>
            <a:ext uri="{FF2B5EF4-FFF2-40B4-BE49-F238E27FC236}">
              <a16:creationId xmlns:a16="http://schemas.microsoft.com/office/drawing/2014/main" id="{81B2365D-50A5-43B5-8A91-CAE667B8363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4" name="直線コネクタ 903">
          <a:extLst>
            <a:ext uri="{FF2B5EF4-FFF2-40B4-BE49-F238E27FC236}">
              <a16:creationId xmlns:a16="http://schemas.microsoft.com/office/drawing/2014/main" id="{A4479691-2EB5-4515-8FE8-FDF1A1558EB1}"/>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5" name="テキスト ボックス 904">
          <a:extLst>
            <a:ext uri="{FF2B5EF4-FFF2-40B4-BE49-F238E27FC236}">
              <a16:creationId xmlns:a16="http://schemas.microsoft.com/office/drawing/2014/main" id="{7137FD58-A1A8-47B0-8DC3-D4906ACABBFD}"/>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6" name="直線コネクタ 905">
          <a:extLst>
            <a:ext uri="{FF2B5EF4-FFF2-40B4-BE49-F238E27FC236}">
              <a16:creationId xmlns:a16="http://schemas.microsoft.com/office/drawing/2014/main" id="{399D13B6-20E0-4ECB-9CF0-A4E8424A0DED}"/>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7" name="テキスト ボックス 906">
          <a:extLst>
            <a:ext uri="{FF2B5EF4-FFF2-40B4-BE49-F238E27FC236}">
              <a16:creationId xmlns:a16="http://schemas.microsoft.com/office/drawing/2014/main" id="{9CED8409-7A8A-457D-ACAF-5560A937D0E7}"/>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8" name="直線コネクタ 907">
          <a:extLst>
            <a:ext uri="{FF2B5EF4-FFF2-40B4-BE49-F238E27FC236}">
              <a16:creationId xmlns:a16="http://schemas.microsoft.com/office/drawing/2014/main" id="{0E955422-430F-4811-8793-057C8F64BE52}"/>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9" name="テキスト ボックス 908">
          <a:extLst>
            <a:ext uri="{FF2B5EF4-FFF2-40B4-BE49-F238E27FC236}">
              <a16:creationId xmlns:a16="http://schemas.microsoft.com/office/drawing/2014/main" id="{7FDA16EF-C562-4C44-A2A1-52F1F0D87B56}"/>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0" name="直線コネクタ 909">
          <a:extLst>
            <a:ext uri="{FF2B5EF4-FFF2-40B4-BE49-F238E27FC236}">
              <a16:creationId xmlns:a16="http://schemas.microsoft.com/office/drawing/2014/main" id="{52E2A3E1-5C19-4C8C-B250-E903F23C9C31}"/>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1" name="テキスト ボックス 910">
          <a:extLst>
            <a:ext uri="{FF2B5EF4-FFF2-40B4-BE49-F238E27FC236}">
              <a16:creationId xmlns:a16="http://schemas.microsoft.com/office/drawing/2014/main" id="{2500FC01-F47E-49C8-8820-B91BC1D83C0B}"/>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2" name="直線コネクタ 911">
          <a:extLst>
            <a:ext uri="{FF2B5EF4-FFF2-40B4-BE49-F238E27FC236}">
              <a16:creationId xmlns:a16="http://schemas.microsoft.com/office/drawing/2014/main" id="{C09CFE26-68CD-44F5-8897-FE71BCF92C2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3" name="テキスト ボックス 912">
          <a:extLst>
            <a:ext uri="{FF2B5EF4-FFF2-40B4-BE49-F238E27FC236}">
              <a16:creationId xmlns:a16="http://schemas.microsoft.com/office/drawing/2014/main" id="{0614D76E-6118-4D7F-8DB1-EFB90A0E24B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4" name="【公民館】&#10;一人当たり面積グラフ枠">
          <a:extLst>
            <a:ext uri="{FF2B5EF4-FFF2-40B4-BE49-F238E27FC236}">
              <a16:creationId xmlns:a16="http://schemas.microsoft.com/office/drawing/2014/main" id="{FA2587D5-BA88-4FF7-9468-265500EBFA7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73913</xdr:rowOff>
    </xdr:from>
    <xdr:to>
      <xdr:col>116</xdr:col>
      <xdr:colOff>62864</xdr:colOff>
      <xdr:row>108</xdr:row>
      <xdr:rowOff>25908</xdr:rowOff>
    </xdr:to>
    <xdr:cxnSp macro="">
      <xdr:nvCxnSpPr>
        <xdr:cNvPr id="915" name="直線コネクタ 914">
          <a:extLst>
            <a:ext uri="{FF2B5EF4-FFF2-40B4-BE49-F238E27FC236}">
              <a16:creationId xmlns:a16="http://schemas.microsoft.com/office/drawing/2014/main" id="{9EC1C990-4C29-4171-BE27-11FF9BED64FE}"/>
            </a:ext>
          </a:extLst>
        </xdr:cNvPr>
        <xdr:cNvCxnSpPr/>
      </xdr:nvCxnSpPr>
      <xdr:spPr>
        <a:xfrm flipV="1">
          <a:off x="22160864" y="17390363"/>
          <a:ext cx="0" cy="115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29735</xdr:rowOff>
    </xdr:from>
    <xdr:ext cx="469744" cy="259045"/>
    <xdr:sp macro="" textlink="">
      <xdr:nvSpPr>
        <xdr:cNvPr id="916" name="【公民館】&#10;一人当たり面積最小値テキスト">
          <a:extLst>
            <a:ext uri="{FF2B5EF4-FFF2-40B4-BE49-F238E27FC236}">
              <a16:creationId xmlns:a16="http://schemas.microsoft.com/office/drawing/2014/main" id="{E4C59F03-6D31-4EEA-8D54-221CD23FA3A7}"/>
            </a:ext>
          </a:extLst>
        </xdr:cNvPr>
        <xdr:cNvSpPr txBox="1"/>
      </xdr:nvSpPr>
      <xdr:spPr>
        <a:xfrm>
          <a:off x="22199600" y="185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25908</xdr:rowOff>
    </xdr:from>
    <xdr:to>
      <xdr:col>116</xdr:col>
      <xdr:colOff>152400</xdr:colOff>
      <xdr:row>108</xdr:row>
      <xdr:rowOff>25908</xdr:rowOff>
    </xdr:to>
    <xdr:cxnSp macro="">
      <xdr:nvCxnSpPr>
        <xdr:cNvPr id="917" name="直線コネクタ 916">
          <a:extLst>
            <a:ext uri="{FF2B5EF4-FFF2-40B4-BE49-F238E27FC236}">
              <a16:creationId xmlns:a16="http://schemas.microsoft.com/office/drawing/2014/main" id="{9D16D4DD-0D9B-47EB-A289-8CCA59D88A1C}"/>
            </a:ext>
          </a:extLst>
        </xdr:cNvPr>
        <xdr:cNvCxnSpPr/>
      </xdr:nvCxnSpPr>
      <xdr:spPr>
        <a:xfrm>
          <a:off x="22072600" y="1854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20590</xdr:rowOff>
    </xdr:from>
    <xdr:ext cx="469744" cy="259045"/>
    <xdr:sp macro="" textlink="">
      <xdr:nvSpPr>
        <xdr:cNvPr id="918" name="【公民館】&#10;一人当たり面積最大値テキスト">
          <a:extLst>
            <a:ext uri="{FF2B5EF4-FFF2-40B4-BE49-F238E27FC236}">
              <a16:creationId xmlns:a16="http://schemas.microsoft.com/office/drawing/2014/main" id="{087C453A-6F9E-4669-A0A4-ED1AB44AE850}"/>
            </a:ext>
          </a:extLst>
        </xdr:cNvPr>
        <xdr:cNvSpPr txBox="1"/>
      </xdr:nvSpPr>
      <xdr:spPr>
        <a:xfrm>
          <a:off x="22199600" y="1716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73913</xdr:rowOff>
    </xdr:from>
    <xdr:to>
      <xdr:col>116</xdr:col>
      <xdr:colOff>152400</xdr:colOff>
      <xdr:row>101</xdr:row>
      <xdr:rowOff>73913</xdr:rowOff>
    </xdr:to>
    <xdr:cxnSp macro="">
      <xdr:nvCxnSpPr>
        <xdr:cNvPr id="919" name="直線コネクタ 918">
          <a:extLst>
            <a:ext uri="{FF2B5EF4-FFF2-40B4-BE49-F238E27FC236}">
              <a16:creationId xmlns:a16="http://schemas.microsoft.com/office/drawing/2014/main" id="{08664A02-12F9-47BD-8016-1344194B8E52}"/>
            </a:ext>
          </a:extLst>
        </xdr:cNvPr>
        <xdr:cNvCxnSpPr/>
      </xdr:nvCxnSpPr>
      <xdr:spPr>
        <a:xfrm>
          <a:off x="22072600" y="1739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164864</xdr:rowOff>
    </xdr:from>
    <xdr:ext cx="469744" cy="259045"/>
    <xdr:sp macro="" textlink="">
      <xdr:nvSpPr>
        <xdr:cNvPr id="920" name="【公民館】&#10;一人当たり面積平均値テキスト">
          <a:extLst>
            <a:ext uri="{FF2B5EF4-FFF2-40B4-BE49-F238E27FC236}">
              <a16:creationId xmlns:a16="http://schemas.microsoft.com/office/drawing/2014/main" id="{E34306C2-6471-40F9-B733-E5F6052430C3}"/>
            </a:ext>
          </a:extLst>
        </xdr:cNvPr>
        <xdr:cNvSpPr txBox="1"/>
      </xdr:nvSpPr>
      <xdr:spPr>
        <a:xfrm>
          <a:off x="22199600" y="17995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141987</xdr:rowOff>
    </xdr:from>
    <xdr:to>
      <xdr:col>116</xdr:col>
      <xdr:colOff>114300</xdr:colOff>
      <xdr:row>106</xdr:row>
      <xdr:rowOff>72137</xdr:rowOff>
    </xdr:to>
    <xdr:sp macro="" textlink="">
      <xdr:nvSpPr>
        <xdr:cNvPr id="921" name="フローチャート: 判断 920">
          <a:extLst>
            <a:ext uri="{FF2B5EF4-FFF2-40B4-BE49-F238E27FC236}">
              <a16:creationId xmlns:a16="http://schemas.microsoft.com/office/drawing/2014/main" id="{AA37869B-ADFB-4FE6-9D61-2A85D1B976E5}"/>
            </a:ext>
          </a:extLst>
        </xdr:cNvPr>
        <xdr:cNvSpPr/>
      </xdr:nvSpPr>
      <xdr:spPr>
        <a:xfrm>
          <a:off x="22110700" y="1814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153415</xdr:rowOff>
    </xdr:from>
    <xdr:to>
      <xdr:col>112</xdr:col>
      <xdr:colOff>38100</xdr:colOff>
      <xdr:row>106</xdr:row>
      <xdr:rowOff>83565</xdr:rowOff>
    </xdr:to>
    <xdr:sp macro="" textlink="">
      <xdr:nvSpPr>
        <xdr:cNvPr id="922" name="フローチャート: 判断 921">
          <a:extLst>
            <a:ext uri="{FF2B5EF4-FFF2-40B4-BE49-F238E27FC236}">
              <a16:creationId xmlns:a16="http://schemas.microsoft.com/office/drawing/2014/main" id="{2BAA342B-BC77-4FFD-B7B2-54521A5900C4}"/>
            </a:ext>
          </a:extLst>
        </xdr:cNvPr>
        <xdr:cNvSpPr/>
      </xdr:nvSpPr>
      <xdr:spPr>
        <a:xfrm>
          <a:off x="21272500" y="1815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923" name="フローチャート: 判断 922">
          <a:extLst>
            <a:ext uri="{FF2B5EF4-FFF2-40B4-BE49-F238E27FC236}">
              <a16:creationId xmlns:a16="http://schemas.microsoft.com/office/drawing/2014/main" id="{69C74017-AF3F-4ECA-B084-ED479DED1257}"/>
            </a:ext>
          </a:extLst>
        </xdr:cNvPr>
        <xdr:cNvSpPr/>
      </xdr:nvSpPr>
      <xdr:spPr>
        <a:xfrm>
          <a:off x="20383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112268</xdr:rowOff>
    </xdr:from>
    <xdr:to>
      <xdr:col>102</xdr:col>
      <xdr:colOff>165100</xdr:colOff>
      <xdr:row>106</xdr:row>
      <xdr:rowOff>42418</xdr:rowOff>
    </xdr:to>
    <xdr:sp macro="" textlink="">
      <xdr:nvSpPr>
        <xdr:cNvPr id="924" name="フローチャート: 判断 923">
          <a:extLst>
            <a:ext uri="{FF2B5EF4-FFF2-40B4-BE49-F238E27FC236}">
              <a16:creationId xmlns:a16="http://schemas.microsoft.com/office/drawing/2014/main" id="{A6945451-3C98-4013-8B5E-CA740CBB825D}"/>
            </a:ext>
          </a:extLst>
        </xdr:cNvPr>
        <xdr:cNvSpPr/>
      </xdr:nvSpPr>
      <xdr:spPr>
        <a:xfrm>
          <a:off x="19494500" y="1811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43687</xdr:rowOff>
    </xdr:from>
    <xdr:to>
      <xdr:col>98</xdr:col>
      <xdr:colOff>38100</xdr:colOff>
      <xdr:row>103</xdr:row>
      <xdr:rowOff>145287</xdr:rowOff>
    </xdr:to>
    <xdr:sp macro="" textlink="">
      <xdr:nvSpPr>
        <xdr:cNvPr id="925" name="フローチャート: 判断 924">
          <a:extLst>
            <a:ext uri="{FF2B5EF4-FFF2-40B4-BE49-F238E27FC236}">
              <a16:creationId xmlns:a16="http://schemas.microsoft.com/office/drawing/2014/main" id="{33A2A946-22B4-47F5-92D3-B8F64A3CBD80}"/>
            </a:ext>
          </a:extLst>
        </xdr:cNvPr>
        <xdr:cNvSpPr/>
      </xdr:nvSpPr>
      <xdr:spPr>
        <a:xfrm>
          <a:off x="18605500" y="1770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7403BD53-1CB7-4103-B540-3C1A82C65F0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80F7BBAA-B6B4-4078-9E4B-CB246E24A1B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26BD6933-0E71-4C4C-BF12-A1828DAD472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D08B5B7B-9230-43FF-9BF0-BE534D9F7E2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907476CA-738F-4CE6-833E-00F302DFA48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23113</xdr:rowOff>
    </xdr:from>
    <xdr:to>
      <xdr:col>116</xdr:col>
      <xdr:colOff>114300</xdr:colOff>
      <xdr:row>107</xdr:row>
      <xdr:rowOff>124713</xdr:rowOff>
    </xdr:to>
    <xdr:sp macro="" textlink="">
      <xdr:nvSpPr>
        <xdr:cNvPr id="931" name="楕円 930">
          <a:extLst>
            <a:ext uri="{FF2B5EF4-FFF2-40B4-BE49-F238E27FC236}">
              <a16:creationId xmlns:a16="http://schemas.microsoft.com/office/drawing/2014/main" id="{3B91AF52-7DBF-482E-8811-984379042D7D}"/>
            </a:ext>
          </a:extLst>
        </xdr:cNvPr>
        <xdr:cNvSpPr/>
      </xdr:nvSpPr>
      <xdr:spPr>
        <a:xfrm>
          <a:off x="22110700" y="1836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109490</xdr:rowOff>
    </xdr:from>
    <xdr:ext cx="469744" cy="259045"/>
    <xdr:sp macro="" textlink="">
      <xdr:nvSpPr>
        <xdr:cNvPr id="932" name="【公民館】&#10;一人当たり面積該当値テキスト">
          <a:extLst>
            <a:ext uri="{FF2B5EF4-FFF2-40B4-BE49-F238E27FC236}">
              <a16:creationId xmlns:a16="http://schemas.microsoft.com/office/drawing/2014/main" id="{F23F30EB-006F-4983-9F1A-C1F51A5CA923}"/>
            </a:ext>
          </a:extLst>
        </xdr:cNvPr>
        <xdr:cNvSpPr txBox="1"/>
      </xdr:nvSpPr>
      <xdr:spPr>
        <a:xfrm>
          <a:off x="22199600" y="18283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27687</xdr:rowOff>
    </xdr:from>
    <xdr:to>
      <xdr:col>112</xdr:col>
      <xdr:colOff>38100</xdr:colOff>
      <xdr:row>107</xdr:row>
      <xdr:rowOff>129287</xdr:rowOff>
    </xdr:to>
    <xdr:sp macro="" textlink="">
      <xdr:nvSpPr>
        <xdr:cNvPr id="933" name="楕円 932">
          <a:extLst>
            <a:ext uri="{FF2B5EF4-FFF2-40B4-BE49-F238E27FC236}">
              <a16:creationId xmlns:a16="http://schemas.microsoft.com/office/drawing/2014/main" id="{BCC83076-20C2-4B90-B6AD-762E13834AA7}"/>
            </a:ext>
          </a:extLst>
        </xdr:cNvPr>
        <xdr:cNvSpPr/>
      </xdr:nvSpPr>
      <xdr:spPr>
        <a:xfrm>
          <a:off x="21272500" y="1837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73913</xdr:rowOff>
    </xdr:from>
    <xdr:to>
      <xdr:col>116</xdr:col>
      <xdr:colOff>63500</xdr:colOff>
      <xdr:row>107</xdr:row>
      <xdr:rowOff>78487</xdr:rowOff>
    </xdr:to>
    <xdr:cxnSp macro="">
      <xdr:nvCxnSpPr>
        <xdr:cNvPr id="934" name="直線コネクタ 933">
          <a:extLst>
            <a:ext uri="{FF2B5EF4-FFF2-40B4-BE49-F238E27FC236}">
              <a16:creationId xmlns:a16="http://schemas.microsoft.com/office/drawing/2014/main" id="{CB1246F2-27CD-4994-8C97-3C42C4BB8016}"/>
            </a:ext>
          </a:extLst>
        </xdr:cNvPr>
        <xdr:cNvCxnSpPr/>
      </xdr:nvCxnSpPr>
      <xdr:spPr>
        <a:xfrm flipV="1">
          <a:off x="21323300" y="18419063"/>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29972</xdr:rowOff>
    </xdr:from>
    <xdr:to>
      <xdr:col>107</xdr:col>
      <xdr:colOff>101600</xdr:colOff>
      <xdr:row>107</xdr:row>
      <xdr:rowOff>131572</xdr:rowOff>
    </xdr:to>
    <xdr:sp macro="" textlink="">
      <xdr:nvSpPr>
        <xdr:cNvPr id="935" name="楕円 934">
          <a:extLst>
            <a:ext uri="{FF2B5EF4-FFF2-40B4-BE49-F238E27FC236}">
              <a16:creationId xmlns:a16="http://schemas.microsoft.com/office/drawing/2014/main" id="{7C472A9B-D3D0-4F3E-A08C-F85CB0D80FAB}"/>
            </a:ext>
          </a:extLst>
        </xdr:cNvPr>
        <xdr:cNvSpPr/>
      </xdr:nvSpPr>
      <xdr:spPr>
        <a:xfrm>
          <a:off x="20383500" y="1837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78487</xdr:rowOff>
    </xdr:from>
    <xdr:to>
      <xdr:col>111</xdr:col>
      <xdr:colOff>177800</xdr:colOff>
      <xdr:row>107</xdr:row>
      <xdr:rowOff>80772</xdr:rowOff>
    </xdr:to>
    <xdr:cxnSp macro="">
      <xdr:nvCxnSpPr>
        <xdr:cNvPr id="936" name="直線コネクタ 935">
          <a:extLst>
            <a:ext uri="{FF2B5EF4-FFF2-40B4-BE49-F238E27FC236}">
              <a16:creationId xmlns:a16="http://schemas.microsoft.com/office/drawing/2014/main" id="{CEE36FA7-AF58-4BD4-8583-FCFBC1E0E6FC}"/>
            </a:ext>
          </a:extLst>
        </xdr:cNvPr>
        <xdr:cNvCxnSpPr/>
      </xdr:nvCxnSpPr>
      <xdr:spPr>
        <a:xfrm flipV="1">
          <a:off x="20434300" y="1842363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29972</xdr:rowOff>
    </xdr:from>
    <xdr:to>
      <xdr:col>102</xdr:col>
      <xdr:colOff>165100</xdr:colOff>
      <xdr:row>107</xdr:row>
      <xdr:rowOff>131572</xdr:rowOff>
    </xdr:to>
    <xdr:sp macro="" textlink="">
      <xdr:nvSpPr>
        <xdr:cNvPr id="937" name="楕円 936">
          <a:extLst>
            <a:ext uri="{FF2B5EF4-FFF2-40B4-BE49-F238E27FC236}">
              <a16:creationId xmlns:a16="http://schemas.microsoft.com/office/drawing/2014/main" id="{546FEF40-DD60-4ECD-8788-C3C2CDFB210F}"/>
            </a:ext>
          </a:extLst>
        </xdr:cNvPr>
        <xdr:cNvSpPr/>
      </xdr:nvSpPr>
      <xdr:spPr>
        <a:xfrm>
          <a:off x="19494500" y="1837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80772</xdr:rowOff>
    </xdr:from>
    <xdr:to>
      <xdr:col>107</xdr:col>
      <xdr:colOff>50800</xdr:colOff>
      <xdr:row>107</xdr:row>
      <xdr:rowOff>80772</xdr:rowOff>
    </xdr:to>
    <xdr:cxnSp macro="">
      <xdr:nvCxnSpPr>
        <xdr:cNvPr id="938" name="直線コネクタ 937">
          <a:extLst>
            <a:ext uri="{FF2B5EF4-FFF2-40B4-BE49-F238E27FC236}">
              <a16:creationId xmlns:a16="http://schemas.microsoft.com/office/drawing/2014/main" id="{EAA4D312-86AB-45FA-A649-F778D25B54A7}"/>
            </a:ext>
          </a:extLst>
        </xdr:cNvPr>
        <xdr:cNvCxnSpPr/>
      </xdr:nvCxnSpPr>
      <xdr:spPr>
        <a:xfrm>
          <a:off x="19545300" y="184259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32258</xdr:rowOff>
    </xdr:from>
    <xdr:to>
      <xdr:col>98</xdr:col>
      <xdr:colOff>38100</xdr:colOff>
      <xdr:row>107</xdr:row>
      <xdr:rowOff>133858</xdr:rowOff>
    </xdr:to>
    <xdr:sp macro="" textlink="">
      <xdr:nvSpPr>
        <xdr:cNvPr id="939" name="楕円 938">
          <a:extLst>
            <a:ext uri="{FF2B5EF4-FFF2-40B4-BE49-F238E27FC236}">
              <a16:creationId xmlns:a16="http://schemas.microsoft.com/office/drawing/2014/main" id="{292C20B7-46F5-4D09-9E3D-BB9C4D03CE9E}"/>
            </a:ext>
          </a:extLst>
        </xdr:cNvPr>
        <xdr:cNvSpPr/>
      </xdr:nvSpPr>
      <xdr:spPr>
        <a:xfrm>
          <a:off x="18605500" y="1837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80772</xdr:rowOff>
    </xdr:from>
    <xdr:to>
      <xdr:col>102</xdr:col>
      <xdr:colOff>114300</xdr:colOff>
      <xdr:row>107</xdr:row>
      <xdr:rowOff>83058</xdr:rowOff>
    </xdr:to>
    <xdr:cxnSp macro="">
      <xdr:nvCxnSpPr>
        <xdr:cNvPr id="940" name="直線コネクタ 939">
          <a:extLst>
            <a:ext uri="{FF2B5EF4-FFF2-40B4-BE49-F238E27FC236}">
              <a16:creationId xmlns:a16="http://schemas.microsoft.com/office/drawing/2014/main" id="{8F34A3D6-89EE-4A27-AA54-2D7B0F9C69E7}"/>
            </a:ext>
          </a:extLst>
        </xdr:cNvPr>
        <xdr:cNvCxnSpPr/>
      </xdr:nvCxnSpPr>
      <xdr:spPr>
        <a:xfrm flipV="1">
          <a:off x="18656300" y="1842592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100092</xdr:rowOff>
    </xdr:from>
    <xdr:ext cx="469744" cy="259045"/>
    <xdr:sp macro="" textlink="">
      <xdr:nvSpPr>
        <xdr:cNvPr id="941" name="n_1aveValue【公民館】&#10;一人当たり面積">
          <a:extLst>
            <a:ext uri="{FF2B5EF4-FFF2-40B4-BE49-F238E27FC236}">
              <a16:creationId xmlns:a16="http://schemas.microsoft.com/office/drawing/2014/main" id="{BBF02040-A55F-4C67-8D57-26264AEA075A}"/>
            </a:ext>
          </a:extLst>
        </xdr:cNvPr>
        <xdr:cNvSpPr txBox="1"/>
      </xdr:nvSpPr>
      <xdr:spPr>
        <a:xfrm>
          <a:off x="21075727" y="1793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61231</xdr:rowOff>
    </xdr:from>
    <xdr:ext cx="469744" cy="259045"/>
    <xdr:sp macro="" textlink="">
      <xdr:nvSpPr>
        <xdr:cNvPr id="942" name="n_2aveValue【公民館】&#10;一人当たり面積">
          <a:extLst>
            <a:ext uri="{FF2B5EF4-FFF2-40B4-BE49-F238E27FC236}">
              <a16:creationId xmlns:a16="http://schemas.microsoft.com/office/drawing/2014/main" id="{043D69FF-A94E-43AF-B0D4-E297D30CF4B5}"/>
            </a:ext>
          </a:extLst>
        </xdr:cNvPr>
        <xdr:cNvSpPr txBox="1"/>
      </xdr:nvSpPr>
      <xdr:spPr>
        <a:xfrm>
          <a:off x="20199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58945</xdr:rowOff>
    </xdr:from>
    <xdr:ext cx="469744" cy="259045"/>
    <xdr:sp macro="" textlink="">
      <xdr:nvSpPr>
        <xdr:cNvPr id="943" name="n_3aveValue【公民館】&#10;一人当たり面積">
          <a:extLst>
            <a:ext uri="{FF2B5EF4-FFF2-40B4-BE49-F238E27FC236}">
              <a16:creationId xmlns:a16="http://schemas.microsoft.com/office/drawing/2014/main" id="{0C51E7B5-E87E-46DE-982A-27640FC1A5A7}"/>
            </a:ext>
          </a:extLst>
        </xdr:cNvPr>
        <xdr:cNvSpPr txBox="1"/>
      </xdr:nvSpPr>
      <xdr:spPr>
        <a:xfrm>
          <a:off x="19310427" y="1788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161814</xdr:rowOff>
    </xdr:from>
    <xdr:ext cx="469744" cy="259045"/>
    <xdr:sp macro="" textlink="">
      <xdr:nvSpPr>
        <xdr:cNvPr id="944" name="n_4aveValue【公民館】&#10;一人当たり面積">
          <a:extLst>
            <a:ext uri="{FF2B5EF4-FFF2-40B4-BE49-F238E27FC236}">
              <a16:creationId xmlns:a16="http://schemas.microsoft.com/office/drawing/2014/main" id="{FCA35028-3B01-4D52-B83C-B7EA9A3229CC}"/>
            </a:ext>
          </a:extLst>
        </xdr:cNvPr>
        <xdr:cNvSpPr txBox="1"/>
      </xdr:nvSpPr>
      <xdr:spPr>
        <a:xfrm>
          <a:off x="18421427" y="1747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120414</xdr:rowOff>
    </xdr:from>
    <xdr:ext cx="469744" cy="259045"/>
    <xdr:sp macro="" textlink="">
      <xdr:nvSpPr>
        <xdr:cNvPr id="945" name="n_1mainValue【公民館】&#10;一人当たり面積">
          <a:extLst>
            <a:ext uri="{FF2B5EF4-FFF2-40B4-BE49-F238E27FC236}">
              <a16:creationId xmlns:a16="http://schemas.microsoft.com/office/drawing/2014/main" id="{EEBD07BC-5E26-4C1E-9AD2-92D989488C80}"/>
            </a:ext>
          </a:extLst>
        </xdr:cNvPr>
        <xdr:cNvSpPr txBox="1"/>
      </xdr:nvSpPr>
      <xdr:spPr>
        <a:xfrm>
          <a:off x="21075727" y="1846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122699</xdr:rowOff>
    </xdr:from>
    <xdr:ext cx="469744" cy="259045"/>
    <xdr:sp macro="" textlink="">
      <xdr:nvSpPr>
        <xdr:cNvPr id="946" name="n_2mainValue【公民館】&#10;一人当たり面積">
          <a:extLst>
            <a:ext uri="{FF2B5EF4-FFF2-40B4-BE49-F238E27FC236}">
              <a16:creationId xmlns:a16="http://schemas.microsoft.com/office/drawing/2014/main" id="{5A29E701-59D0-42D1-8CFF-380A87B0882E}"/>
            </a:ext>
          </a:extLst>
        </xdr:cNvPr>
        <xdr:cNvSpPr txBox="1"/>
      </xdr:nvSpPr>
      <xdr:spPr>
        <a:xfrm>
          <a:off x="20199427" y="1846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122699</xdr:rowOff>
    </xdr:from>
    <xdr:ext cx="469744" cy="259045"/>
    <xdr:sp macro="" textlink="">
      <xdr:nvSpPr>
        <xdr:cNvPr id="947" name="n_3mainValue【公民館】&#10;一人当たり面積">
          <a:extLst>
            <a:ext uri="{FF2B5EF4-FFF2-40B4-BE49-F238E27FC236}">
              <a16:creationId xmlns:a16="http://schemas.microsoft.com/office/drawing/2014/main" id="{5FBF12C6-7C21-4B16-B7C3-B2856E0CE3F3}"/>
            </a:ext>
          </a:extLst>
        </xdr:cNvPr>
        <xdr:cNvSpPr txBox="1"/>
      </xdr:nvSpPr>
      <xdr:spPr>
        <a:xfrm>
          <a:off x="19310427" y="1846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124985</xdr:rowOff>
    </xdr:from>
    <xdr:ext cx="469744" cy="259045"/>
    <xdr:sp macro="" textlink="">
      <xdr:nvSpPr>
        <xdr:cNvPr id="948" name="n_4mainValue【公民館】&#10;一人当たり面積">
          <a:extLst>
            <a:ext uri="{FF2B5EF4-FFF2-40B4-BE49-F238E27FC236}">
              <a16:creationId xmlns:a16="http://schemas.microsoft.com/office/drawing/2014/main" id="{42156D63-A163-4481-A1C6-A168B9AA2C36}"/>
            </a:ext>
          </a:extLst>
        </xdr:cNvPr>
        <xdr:cNvSpPr txBox="1"/>
      </xdr:nvSpPr>
      <xdr:spPr>
        <a:xfrm>
          <a:off x="18421427" y="1847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9" name="正方形/長方形 948">
          <a:extLst>
            <a:ext uri="{FF2B5EF4-FFF2-40B4-BE49-F238E27FC236}">
              <a16:creationId xmlns:a16="http://schemas.microsoft.com/office/drawing/2014/main" id="{0FCE5BD7-FBC8-4DFF-BE58-F48EF82EAF0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0" name="正方形/長方形 949">
          <a:extLst>
            <a:ext uri="{FF2B5EF4-FFF2-40B4-BE49-F238E27FC236}">
              <a16:creationId xmlns:a16="http://schemas.microsoft.com/office/drawing/2014/main" id="{00C4F823-9B56-4271-ADD1-0758BF39116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1" name="テキスト ボックス 950">
          <a:extLst>
            <a:ext uri="{FF2B5EF4-FFF2-40B4-BE49-F238E27FC236}">
              <a16:creationId xmlns:a16="http://schemas.microsoft.com/office/drawing/2014/main" id="{5B63F4C3-564B-4CF2-9950-E615A6BF032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類似団体と比較して、特に有形固定資産減価償却率が高くなっているのは、「幼稚園」・「児童館」・「公民館」である。これらは、昭和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年代に建てられたものが多く、特に「公民館」は</a:t>
          </a:r>
          <a:r>
            <a:rPr kumimoji="1" lang="en-US" altLang="ja-JP" sz="1100">
              <a:solidFill>
                <a:schemeClr val="dk1"/>
              </a:solidFill>
              <a:effectLst/>
              <a:latin typeface="+mn-lt"/>
              <a:ea typeface="+mn-ea"/>
              <a:cs typeface="+mn-cs"/>
            </a:rPr>
            <a:t>93.7</a:t>
          </a:r>
          <a:r>
            <a:rPr kumimoji="1" lang="ja-JP" altLang="ja-JP" sz="1100">
              <a:solidFill>
                <a:schemeClr val="dk1"/>
              </a:solidFill>
              <a:effectLst/>
              <a:latin typeface="+mn-lt"/>
              <a:ea typeface="+mn-ea"/>
              <a:cs typeface="+mn-cs"/>
            </a:rPr>
            <a:t>％と老朽化が進んでいる。施設の安全性を確保した上で、統廃合も含めた施設維持管理の適正化・長寿命化を検討する必要がある。</a:t>
          </a:r>
          <a:endParaRPr lang="ja-JP" altLang="ja-JP" sz="1400">
            <a:effectLst/>
          </a:endParaRPr>
        </a:p>
        <a:p>
          <a:r>
            <a:rPr kumimoji="1" lang="ja-JP" altLang="ja-JP" sz="1100">
              <a:solidFill>
                <a:schemeClr val="dk1"/>
              </a:solidFill>
              <a:effectLst/>
              <a:latin typeface="+mn-lt"/>
              <a:ea typeface="+mn-ea"/>
              <a:cs typeface="+mn-cs"/>
            </a:rPr>
            <a:t>　また、一人当たり面積については、ほとんどの施設において類似団体を下回っているが、「公営住宅」のみ高くなっている。現在、老朽化した公営住宅について、長寿命化計画等に沿った除却を進めており、引き続き計画的な施設管理に取り組んで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42BF6F4-C789-44CD-9704-BFCD9FDB36E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7B79728-BA62-4956-BD5C-AFA9789EDDB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22C4683-89ED-4A8A-9C70-BC049708004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D3ABB17-382E-46B5-9A8B-22F0951C395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香川県多度津町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3C49C71-5B0F-46D1-B4F6-04BCE2AAC71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BD01E9A-95E0-4754-8EAE-CD381455975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FB94A86-29B2-4CFB-A129-4BDC41490D1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2C34A89-12E9-4CA1-9B6B-D7287C07219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71E220F-CE87-4A0D-8731-145ABD3DD48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5CB397D-4F99-4EC2-BC08-715A0A5932F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22,392
21,754
24.39
14,399,965
13,479,004
635,178
5,889,505
15,176,170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EEEE316-6D87-442E-8F4D-CC5F654AB5C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C88E9AA-A143-41EC-930C-717650FF3A4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C4890DA-25B7-43B6-B03A-6975994B028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182.4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A12767D-8BCB-4523-853A-A5A2144A68C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AAFDD19-AA71-40A6-9B05-B077114B61D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F3811C3-CB5C-463F-9F0E-25FA3A0BD433}"/>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FBFE07D-32E8-4016-9278-92C30189DD1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3F23F96-63A5-4317-A23B-63CDF1197D5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9593D6C-9F13-459E-8B54-0068952DB24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3A61EF0-5CDF-4F7D-93DD-10D4A3C2E6F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73B7604-D702-4E1E-8082-E065C61195A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34DE4B1-C078-48D9-B398-C77777AF344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B567F65-71AA-4548-BC81-32AACE0D121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49B3081-A8E0-4D6D-8F54-7621A357774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63987D3-7E85-4D85-9551-7DAE32BE7B3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CBB2740-0ACD-48CF-BC6A-EA246DA9F93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E40372D-C989-4813-99FF-4B8F512F81B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9C2FC90-A664-4F7E-BF76-D91DA87B5CC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BC75CD9-ECC5-422B-BF57-8BC5BB16F71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B517AB7-0DE9-4EA0-ADB9-7223066F559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B9090F9-BC7B-4A68-A878-4FAE52AEDCE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93865B9-A5CF-458F-817F-D6E50688232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143BA14-D9F5-4F01-AB94-3D28009D537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C07020F-6BFA-4A89-B933-481504B1E59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1BF328E-38FF-4A23-AEBB-7979278854B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09DBC08-938B-4510-BDFD-2F76BAA96D2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3E3D9C2-0F00-4480-B3E9-47BC7CB3719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9765202-CA3C-44EF-90B4-DA06ECC3BAF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A8657DA-E30E-4C62-8554-3365397A6E5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319AB6A-E19F-41A7-9545-79B76B47F67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F3CB49B-71D1-4936-AA21-DBF0368292E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CB74BBB-D3BC-4305-A00C-EEB9E9F8992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E744C49B-BE81-43FF-8EAD-4AB120215A03}"/>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D9C7B29E-4AF6-4F4D-8518-465EA2D77FC2}"/>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3619BF40-24A5-426F-80E3-F34EC8CA9A7D}"/>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4637EA5C-2E90-4B20-BC08-838023BD116B}"/>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4DBE0115-675C-4310-8109-356F0BD68E65}"/>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522BC95D-D1AC-4CD9-B31D-853E67691694}"/>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A2FA3551-2302-4463-A2E3-7B09CAFA718E}"/>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445300D3-EB38-4B87-9110-52491AF04C94}"/>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ABD9B814-5659-41AA-84AC-71DC4A590CAB}"/>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8FB8F91B-00AF-4E4C-A5B6-D3BB620FC483}"/>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604D800C-7E2A-4EAD-8FE6-275AA87D213F}"/>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2EC90117-A82E-4B8E-AFDD-36EED0A22361}"/>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FE7D548-6723-441D-B2F1-B9499B5CF57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F1F26E11-A80B-4274-AB50-A7E71F6A1DB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15784</xdr:rowOff>
    </xdr:from>
    <xdr:to>
      <xdr:col>24</xdr:col>
      <xdr:colOff>62865</xdr:colOff>
      <xdr:row>41</xdr:row>
      <xdr:rowOff>117022</xdr:rowOff>
    </xdr:to>
    <xdr:cxnSp macro="">
      <xdr:nvCxnSpPr>
        <xdr:cNvPr id="58" name="直線コネクタ 57">
          <a:extLst>
            <a:ext uri="{FF2B5EF4-FFF2-40B4-BE49-F238E27FC236}">
              <a16:creationId xmlns:a16="http://schemas.microsoft.com/office/drawing/2014/main" id="{8A863883-5BFF-4152-94C1-DA2A8C40330D}"/>
            </a:ext>
          </a:extLst>
        </xdr:cNvPr>
        <xdr:cNvCxnSpPr/>
      </xdr:nvCxnSpPr>
      <xdr:spPr>
        <a:xfrm flipV="1">
          <a:off x="4634865" y="5845084"/>
          <a:ext cx="0" cy="1301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120849</xdr:rowOff>
    </xdr:from>
    <xdr:ext cx="405111" cy="259045"/>
    <xdr:sp macro="" textlink="">
      <xdr:nvSpPr>
        <xdr:cNvPr id="59" name="【図書館】&#10;有形固定資産減価償却率最小値テキスト">
          <a:extLst>
            <a:ext uri="{FF2B5EF4-FFF2-40B4-BE49-F238E27FC236}">
              <a16:creationId xmlns:a16="http://schemas.microsoft.com/office/drawing/2014/main" id="{59F83507-4F70-4CC7-98BC-469ED15E0A8B}"/>
            </a:ext>
          </a:extLst>
        </xdr:cNvPr>
        <xdr:cNvSpPr txBox="1"/>
      </xdr:nvSpPr>
      <xdr:spPr>
        <a:xfrm>
          <a:off x="4673600" y="715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117022</xdr:rowOff>
    </xdr:from>
    <xdr:to>
      <xdr:col>24</xdr:col>
      <xdr:colOff>152400</xdr:colOff>
      <xdr:row>41</xdr:row>
      <xdr:rowOff>117022</xdr:rowOff>
    </xdr:to>
    <xdr:cxnSp macro="">
      <xdr:nvCxnSpPr>
        <xdr:cNvPr id="60" name="直線コネクタ 59">
          <a:extLst>
            <a:ext uri="{FF2B5EF4-FFF2-40B4-BE49-F238E27FC236}">
              <a16:creationId xmlns:a16="http://schemas.microsoft.com/office/drawing/2014/main" id="{230FE830-63FC-452F-B1AA-4E12E5C71F5A}"/>
            </a:ext>
          </a:extLst>
        </xdr:cNvPr>
        <xdr:cNvCxnSpPr/>
      </xdr:nvCxnSpPr>
      <xdr:spPr>
        <a:xfrm>
          <a:off x="4546600" y="714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133911</xdr:rowOff>
    </xdr:from>
    <xdr:ext cx="405111" cy="259045"/>
    <xdr:sp macro="" textlink="">
      <xdr:nvSpPr>
        <xdr:cNvPr id="61" name="【図書館】&#10;有形固定資産減価償却率最大値テキスト">
          <a:extLst>
            <a:ext uri="{FF2B5EF4-FFF2-40B4-BE49-F238E27FC236}">
              <a16:creationId xmlns:a16="http://schemas.microsoft.com/office/drawing/2014/main" id="{7AF17709-2B95-4CED-9A44-605B796C8FC7}"/>
            </a:ext>
          </a:extLst>
        </xdr:cNvPr>
        <xdr:cNvSpPr txBox="1"/>
      </xdr:nvSpPr>
      <xdr:spPr>
        <a:xfrm>
          <a:off x="4673600" y="562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15784</xdr:rowOff>
    </xdr:from>
    <xdr:to>
      <xdr:col>24</xdr:col>
      <xdr:colOff>152400</xdr:colOff>
      <xdr:row>34</xdr:row>
      <xdr:rowOff>15784</xdr:rowOff>
    </xdr:to>
    <xdr:cxnSp macro="">
      <xdr:nvCxnSpPr>
        <xdr:cNvPr id="62" name="直線コネクタ 61">
          <a:extLst>
            <a:ext uri="{FF2B5EF4-FFF2-40B4-BE49-F238E27FC236}">
              <a16:creationId xmlns:a16="http://schemas.microsoft.com/office/drawing/2014/main" id="{648B51BB-43D9-44F3-8417-563BD890DCD7}"/>
            </a:ext>
          </a:extLst>
        </xdr:cNvPr>
        <xdr:cNvCxnSpPr/>
      </xdr:nvCxnSpPr>
      <xdr:spPr>
        <a:xfrm>
          <a:off x="4546600" y="584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924</xdr:rowOff>
    </xdr:from>
    <xdr:ext cx="405111" cy="259045"/>
    <xdr:sp macro="" textlink="">
      <xdr:nvSpPr>
        <xdr:cNvPr id="63" name="【図書館】&#10;有形固定資産減価償却率平均値テキスト">
          <a:extLst>
            <a:ext uri="{FF2B5EF4-FFF2-40B4-BE49-F238E27FC236}">
              <a16:creationId xmlns:a16="http://schemas.microsoft.com/office/drawing/2014/main" id="{5C3B93E4-1155-4D10-A783-B6DF4DB8055C}"/>
            </a:ext>
          </a:extLst>
        </xdr:cNvPr>
        <xdr:cNvSpPr txBox="1"/>
      </xdr:nvSpPr>
      <xdr:spPr>
        <a:xfrm>
          <a:off x="4673600" y="63445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149497</xdr:rowOff>
    </xdr:from>
    <xdr:to>
      <xdr:col>24</xdr:col>
      <xdr:colOff>114300</xdr:colOff>
      <xdr:row>38</xdr:row>
      <xdr:rowOff>79647</xdr:rowOff>
    </xdr:to>
    <xdr:sp macro="" textlink="">
      <xdr:nvSpPr>
        <xdr:cNvPr id="64" name="フローチャート: 判断 63">
          <a:extLst>
            <a:ext uri="{FF2B5EF4-FFF2-40B4-BE49-F238E27FC236}">
              <a16:creationId xmlns:a16="http://schemas.microsoft.com/office/drawing/2014/main" id="{54B852AE-71F3-4FF1-A4C2-A1BBF43C60B3}"/>
            </a:ext>
          </a:extLst>
        </xdr:cNvPr>
        <xdr:cNvSpPr/>
      </xdr:nvSpPr>
      <xdr:spPr>
        <a:xfrm>
          <a:off x="45847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151130</xdr:rowOff>
    </xdr:from>
    <xdr:to>
      <xdr:col>20</xdr:col>
      <xdr:colOff>38100</xdr:colOff>
      <xdr:row>38</xdr:row>
      <xdr:rowOff>81280</xdr:rowOff>
    </xdr:to>
    <xdr:sp macro="" textlink="">
      <xdr:nvSpPr>
        <xdr:cNvPr id="65" name="フローチャート: 判断 64">
          <a:extLst>
            <a:ext uri="{FF2B5EF4-FFF2-40B4-BE49-F238E27FC236}">
              <a16:creationId xmlns:a16="http://schemas.microsoft.com/office/drawing/2014/main" id="{D1D656F5-60E4-4D72-921C-E42BF0DD16DE}"/>
            </a:ext>
          </a:extLst>
        </xdr:cNvPr>
        <xdr:cNvSpPr/>
      </xdr:nvSpPr>
      <xdr:spPr>
        <a:xfrm>
          <a:off x="3746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103777</xdr:rowOff>
    </xdr:from>
    <xdr:to>
      <xdr:col>15</xdr:col>
      <xdr:colOff>101600</xdr:colOff>
      <xdr:row>38</xdr:row>
      <xdr:rowOff>33927</xdr:rowOff>
    </xdr:to>
    <xdr:sp macro="" textlink="">
      <xdr:nvSpPr>
        <xdr:cNvPr id="66" name="フローチャート: 判断 65">
          <a:extLst>
            <a:ext uri="{FF2B5EF4-FFF2-40B4-BE49-F238E27FC236}">
              <a16:creationId xmlns:a16="http://schemas.microsoft.com/office/drawing/2014/main" id="{DCFA2120-AB36-43D8-9F30-5019BA6715C9}"/>
            </a:ext>
          </a:extLst>
        </xdr:cNvPr>
        <xdr:cNvSpPr/>
      </xdr:nvSpPr>
      <xdr:spPr>
        <a:xfrm>
          <a:off x="2857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93980</xdr:rowOff>
    </xdr:from>
    <xdr:to>
      <xdr:col>10</xdr:col>
      <xdr:colOff>165100</xdr:colOff>
      <xdr:row>38</xdr:row>
      <xdr:rowOff>24130</xdr:rowOff>
    </xdr:to>
    <xdr:sp macro="" textlink="">
      <xdr:nvSpPr>
        <xdr:cNvPr id="67" name="フローチャート: 判断 66">
          <a:extLst>
            <a:ext uri="{FF2B5EF4-FFF2-40B4-BE49-F238E27FC236}">
              <a16:creationId xmlns:a16="http://schemas.microsoft.com/office/drawing/2014/main" id="{C0D40D83-3CAD-4410-A2B6-42B5B4C2F0E2}"/>
            </a:ext>
          </a:extLst>
        </xdr:cNvPr>
        <xdr:cNvSpPr/>
      </xdr:nvSpPr>
      <xdr:spPr>
        <a:xfrm>
          <a:off x="1968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85816</xdr:rowOff>
    </xdr:from>
    <xdr:to>
      <xdr:col>6</xdr:col>
      <xdr:colOff>38100</xdr:colOff>
      <xdr:row>38</xdr:row>
      <xdr:rowOff>15966</xdr:rowOff>
    </xdr:to>
    <xdr:sp macro="" textlink="">
      <xdr:nvSpPr>
        <xdr:cNvPr id="68" name="フローチャート: 判断 67">
          <a:extLst>
            <a:ext uri="{FF2B5EF4-FFF2-40B4-BE49-F238E27FC236}">
              <a16:creationId xmlns:a16="http://schemas.microsoft.com/office/drawing/2014/main" id="{2F022F61-876B-48AD-BEC9-E5A4409D1E5F}"/>
            </a:ext>
          </a:extLst>
        </xdr:cNvPr>
        <xdr:cNvSpPr/>
      </xdr:nvSpPr>
      <xdr:spPr>
        <a:xfrm>
          <a:off x="1079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5F84E5D-4D6A-41BA-A6DF-9A35D17FC3C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B9743CD-D48D-44A7-88C5-BD2DB54AF47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1CB1302-28BF-4BE0-A468-F213F1EEFD0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137E5F8-FDF5-4B2A-86DE-C84C6581B91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2AA83313-8FCC-4257-8270-37F3593EC6C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157662</xdr:rowOff>
    </xdr:from>
    <xdr:to>
      <xdr:col>24</xdr:col>
      <xdr:colOff>114300</xdr:colOff>
      <xdr:row>40</xdr:row>
      <xdr:rowOff>87812</xdr:rowOff>
    </xdr:to>
    <xdr:sp macro="" textlink="">
      <xdr:nvSpPr>
        <xdr:cNvPr id="74" name="楕円 73">
          <a:extLst>
            <a:ext uri="{FF2B5EF4-FFF2-40B4-BE49-F238E27FC236}">
              <a16:creationId xmlns:a16="http://schemas.microsoft.com/office/drawing/2014/main" id="{AF833C6E-E15C-4381-8484-4AAAA74BA71D}"/>
            </a:ext>
          </a:extLst>
        </xdr:cNvPr>
        <xdr:cNvSpPr/>
      </xdr:nvSpPr>
      <xdr:spPr>
        <a:xfrm>
          <a:off x="4584700" y="684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136089</xdr:rowOff>
    </xdr:from>
    <xdr:ext cx="405111" cy="259045"/>
    <xdr:sp macro="" textlink="">
      <xdr:nvSpPr>
        <xdr:cNvPr id="75" name="【図書館】&#10;有形固定資産減価償却率該当値テキスト">
          <a:extLst>
            <a:ext uri="{FF2B5EF4-FFF2-40B4-BE49-F238E27FC236}">
              <a16:creationId xmlns:a16="http://schemas.microsoft.com/office/drawing/2014/main" id="{16689D5E-9746-46DA-A375-4BA140A44F7A}"/>
            </a:ext>
          </a:extLst>
        </xdr:cNvPr>
        <xdr:cNvSpPr txBox="1"/>
      </xdr:nvSpPr>
      <xdr:spPr>
        <a:xfrm>
          <a:off x="4673600" y="682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152763</xdr:rowOff>
    </xdr:from>
    <xdr:to>
      <xdr:col>20</xdr:col>
      <xdr:colOff>38100</xdr:colOff>
      <xdr:row>40</xdr:row>
      <xdr:rowOff>82913</xdr:rowOff>
    </xdr:to>
    <xdr:sp macro="" textlink="">
      <xdr:nvSpPr>
        <xdr:cNvPr id="76" name="楕円 75">
          <a:extLst>
            <a:ext uri="{FF2B5EF4-FFF2-40B4-BE49-F238E27FC236}">
              <a16:creationId xmlns:a16="http://schemas.microsoft.com/office/drawing/2014/main" id="{A7500E49-FE53-4BBC-9652-A680E00A7C90}"/>
            </a:ext>
          </a:extLst>
        </xdr:cNvPr>
        <xdr:cNvSpPr/>
      </xdr:nvSpPr>
      <xdr:spPr>
        <a:xfrm>
          <a:off x="3746500" y="683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32113</xdr:rowOff>
    </xdr:from>
    <xdr:to>
      <xdr:col>24</xdr:col>
      <xdr:colOff>63500</xdr:colOff>
      <xdr:row>40</xdr:row>
      <xdr:rowOff>37012</xdr:rowOff>
    </xdr:to>
    <xdr:cxnSp macro="">
      <xdr:nvCxnSpPr>
        <xdr:cNvPr id="77" name="直線コネクタ 76">
          <a:extLst>
            <a:ext uri="{FF2B5EF4-FFF2-40B4-BE49-F238E27FC236}">
              <a16:creationId xmlns:a16="http://schemas.microsoft.com/office/drawing/2014/main" id="{87411293-57BA-4B07-8038-2EACA8CA8C73}"/>
            </a:ext>
          </a:extLst>
        </xdr:cNvPr>
        <xdr:cNvCxnSpPr/>
      </xdr:nvCxnSpPr>
      <xdr:spPr>
        <a:xfrm>
          <a:off x="3797300" y="6890113"/>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164193</xdr:rowOff>
    </xdr:from>
    <xdr:to>
      <xdr:col>15</xdr:col>
      <xdr:colOff>101600</xdr:colOff>
      <xdr:row>40</xdr:row>
      <xdr:rowOff>94343</xdr:rowOff>
    </xdr:to>
    <xdr:sp macro="" textlink="">
      <xdr:nvSpPr>
        <xdr:cNvPr id="78" name="楕円 77">
          <a:extLst>
            <a:ext uri="{FF2B5EF4-FFF2-40B4-BE49-F238E27FC236}">
              <a16:creationId xmlns:a16="http://schemas.microsoft.com/office/drawing/2014/main" id="{4D11EBA7-4B38-41B0-8FD9-3F79B61BD731}"/>
            </a:ext>
          </a:extLst>
        </xdr:cNvPr>
        <xdr:cNvSpPr/>
      </xdr:nvSpPr>
      <xdr:spPr>
        <a:xfrm>
          <a:off x="2857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32113</xdr:rowOff>
    </xdr:from>
    <xdr:to>
      <xdr:col>19</xdr:col>
      <xdr:colOff>177800</xdr:colOff>
      <xdr:row>40</xdr:row>
      <xdr:rowOff>43543</xdr:rowOff>
    </xdr:to>
    <xdr:cxnSp macro="">
      <xdr:nvCxnSpPr>
        <xdr:cNvPr id="79" name="直線コネクタ 78">
          <a:extLst>
            <a:ext uri="{FF2B5EF4-FFF2-40B4-BE49-F238E27FC236}">
              <a16:creationId xmlns:a16="http://schemas.microsoft.com/office/drawing/2014/main" id="{7FA792A4-556F-442A-8D9D-0E65D7B34B1A}"/>
            </a:ext>
          </a:extLst>
        </xdr:cNvPr>
        <xdr:cNvCxnSpPr/>
      </xdr:nvCxnSpPr>
      <xdr:spPr>
        <a:xfrm flipV="1">
          <a:off x="2908300" y="689011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131535</xdr:rowOff>
    </xdr:from>
    <xdr:to>
      <xdr:col>10</xdr:col>
      <xdr:colOff>165100</xdr:colOff>
      <xdr:row>40</xdr:row>
      <xdr:rowOff>61685</xdr:rowOff>
    </xdr:to>
    <xdr:sp macro="" textlink="">
      <xdr:nvSpPr>
        <xdr:cNvPr id="80" name="楕円 79">
          <a:extLst>
            <a:ext uri="{FF2B5EF4-FFF2-40B4-BE49-F238E27FC236}">
              <a16:creationId xmlns:a16="http://schemas.microsoft.com/office/drawing/2014/main" id="{44C166E2-4CE5-4B8F-A7D6-2670222FB3AD}"/>
            </a:ext>
          </a:extLst>
        </xdr:cNvPr>
        <xdr:cNvSpPr/>
      </xdr:nvSpPr>
      <xdr:spPr>
        <a:xfrm>
          <a:off x="1968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10885</xdr:rowOff>
    </xdr:from>
    <xdr:to>
      <xdr:col>15</xdr:col>
      <xdr:colOff>50800</xdr:colOff>
      <xdr:row>40</xdr:row>
      <xdr:rowOff>43543</xdr:rowOff>
    </xdr:to>
    <xdr:cxnSp macro="">
      <xdr:nvCxnSpPr>
        <xdr:cNvPr id="81" name="直線コネクタ 80">
          <a:extLst>
            <a:ext uri="{FF2B5EF4-FFF2-40B4-BE49-F238E27FC236}">
              <a16:creationId xmlns:a16="http://schemas.microsoft.com/office/drawing/2014/main" id="{20DC60DC-CBC5-4BB5-A3A3-20ECC8968786}"/>
            </a:ext>
          </a:extLst>
        </xdr:cNvPr>
        <xdr:cNvCxnSpPr/>
      </xdr:nvCxnSpPr>
      <xdr:spPr>
        <a:xfrm>
          <a:off x="2019300" y="68688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98878</xdr:rowOff>
    </xdr:from>
    <xdr:to>
      <xdr:col>6</xdr:col>
      <xdr:colOff>38100</xdr:colOff>
      <xdr:row>40</xdr:row>
      <xdr:rowOff>29028</xdr:rowOff>
    </xdr:to>
    <xdr:sp macro="" textlink="">
      <xdr:nvSpPr>
        <xdr:cNvPr id="82" name="楕円 81">
          <a:extLst>
            <a:ext uri="{FF2B5EF4-FFF2-40B4-BE49-F238E27FC236}">
              <a16:creationId xmlns:a16="http://schemas.microsoft.com/office/drawing/2014/main" id="{0137A175-688C-43E6-B24A-72261F662C4D}"/>
            </a:ext>
          </a:extLst>
        </xdr:cNvPr>
        <xdr:cNvSpPr/>
      </xdr:nvSpPr>
      <xdr:spPr>
        <a:xfrm>
          <a:off x="1079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149678</xdr:rowOff>
    </xdr:from>
    <xdr:to>
      <xdr:col>10</xdr:col>
      <xdr:colOff>114300</xdr:colOff>
      <xdr:row>40</xdr:row>
      <xdr:rowOff>10885</xdr:rowOff>
    </xdr:to>
    <xdr:cxnSp macro="">
      <xdr:nvCxnSpPr>
        <xdr:cNvPr id="83" name="直線コネクタ 82">
          <a:extLst>
            <a:ext uri="{FF2B5EF4-FFF2-40B4-BE49-F238E27FC236}">
              <a16:creationId xmlns:a16="http://schemas.microsoft.com/office/drawing/2014/main" id="{90787A15-8FEE-4ED5-9F8A-2480FFDF19E3}"/>
            </a:ext>
          </a:extLst>
        </xdr:cNvPr>
        <xdr:cNvCxnSpPr/>
      </xdr:nvCxnSpPr>
      <xdr:spPr>
        <a:xfrm>
          <a:off x="1130300" y="6836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97807</xdr:rowOff>
    </xdr:from>
    <xdr:ext cx="405111" cy="259045"/>
    <xdr:sp macro="" textlink="">
      <xdr:nvSpPr>
        <xdr:cNvPr id="84" name="n_1aveValue【図書館】&#10;有形固定資産減価償却率">
          <a:extLst>
            <a:ext uri="{FF2B5EF4-FFF2-40B4-BE49-F238E27FC236}">
              <a16:creationId xmlns:a16="http://schemas.microsoft.com/office/drawing/2014/main" id="{7E73F578-FFB8-4146-95F2-1CAF316374E8}"/>
            </a:ext>
          </a:extLst>
        </xdr:cNvPr>
        <xdr:cNvSpPr txBox="1"/>
      </xdr:nvSpPr>
      <xdr:spPr>
        <a:xfrm>
          <a:off x="35820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50454</xdr:rowOff>
    </xdr:from>
    <xdr:ext cx="405111" cy="259045"/>
    <xdr:sp macro="" textlink="">
      <xdr:nvSpPr>
        <xdr:cNvPr id="85" name="n_2aveValue【図書館】&#10;有形固定資産減価償却率">
          <a:extLst>
            <a:ext uri="{FF2B5EF4-FFF2-40B4-BE49-F238E27FC236}">
              <a16:creationId xmlns:a16="http://schemas.microsoft.com/office/drawing/2014/main" id="{85354B3A-AFF6-4EA3-B7AE-17AF1779A28F}"/>
            </a:ext>
          </a:extLst>
        </xdr:cNvPr>
        <xdr:cNvSpPr txBox="1"/>
      </xdr:nvSpPr>
      <xdr:spPr>
        <a:xfrm>
          <a:off x="27057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40657</xdr:rowOff>
    </xdr:from>
    <xdr:ext cx="405111" cy="259045"/>
    <xdr:sp macro="" textlink="">
      <xdr:nvSpPr>
        <xdr:cNvPr id="86" name="n_3aveValue【図書館】&#10;有形固定資産減価償却率">
          <a:extLst>
            <a:ext uri="{FF2B5EF4-FFF2-40B4-BE49-F238E27FC236}">
              <a16:creationId xmlns:a16="http://schemas.microsoft.com/office/drawing/2014/main" id="{C3621BE9-3316-4E92-9619-D4FD28CF6644}"/>
            </a:ext>
          </a:extLst>
        </xdr:cNvPr>
        <xdr:cNvSpPr txBox="1"/>
      </xdr:nvSpPr>
      <xdr:spPr>
        <a:xfrm>
          <a:off x="1816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32493</xdr:rowOff>
    </xdr:from>
    <xdr:ext cx="405111" cy="259045"/>
    <xdr:sp macro="" textlink="">
      <xdr:nvSpPr>
        <xdr:cNvPr id="87" name="n_4aveValue【図書館】&#10;有形固定資産減価償却率">
          <a:extLst>
            <a:ext uri="{FF2B5EF4-FFF2-40B4-BE49-F238E27FC236}">
              <a16:creationId xmlns:a16="http://schemas.microsoft.com/office/drawing/2014/main" id="{0EB2899E-981F-4E9B-B7B6-5B1156029B09}"/>
            </a:ext>
          </a:extLst>
        </xdr:cNvPr>
        <xdr:cNvSpPr txBox="1"/>
      </xdr:nvSpPr>
      <xdr:spPr>
        <a:xfrm>
          <a:off x="927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74040</xdr:rowOff>
    </xdr:from>
    <xdr:ext cx="405111" cy="259045"/>
    <xdr:sp macro="" textlink="">
      <xdr:nvSpPr>
        <xdr:cNvPr id="88" name="n_1mainValue【図書館】&#10;有形固定資産減価償却率">
          <a:extLst>
            <a:ext uri="{FF2B5EF4-FFF2-40B4-BE49-F238E27FC236}">
              <a16:creationId xmlns:a16="http://schemas.microsoft.com/office/drawing/2014/main" id="{FEEE0698-203F-49D8-8C63-C20CF6DF26E0}"/>
            </a:ext>
          </a:extLst>
        </xdr:cNvPr>
        <xdr:cNvSpPr txBox="1"/>
      </xdr:nvSpPr>
      <xdr:spPr>
        <a:xfrm>
          <a:off x="3582044" y="693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85470</xdr:rowOff>
    </xdr:from>
    <xdr:ext cx="405111" cy="259045"/>
    <xdr:sp macro="" textlink="">
      <xdr:nvSpPr>
        <xdr:cNvPr id="89" name="n_2mainValue【図書館】&#10;有形固定資産減価償却率">
          <a:extLst>
            <a:ext uri="{FF2B5EF4-FFF2-40B4-BE49-F238E27FC236}">
              <a16:creationId xmlns:a16="http://schemas.microsoft.com/office/drawing/2014/main" id="{35BA60D1-D7FC-4FC3-959A-29C67DA9BC87}"/>
            </a:ext>
          </a:extLst>
        </xdr:cNvPr>
        <xdr:cNvSpPr txBox="1"/>
      </xdr:nvSpPr>
      <xdr:spPr>
        <a:xfrm>
          <a:off x="2705744"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52812</xdr:rowOff>
    </xdr:from>
    <xdr:ext cx="405111" cy="259045"/>
    <xdr:sp macro="" textlink="">
      <xdr:nvSpPr>
        <xdr:cNvPr id="90" name="n_3mainValue【図書館】&#10;有形固定資産減価償却率">
          <a:extLst>
            <a:ext uri="{FF2B5EF4-FFF2-40B4-BE49-F238E27FC236}">
              <a16:creationId xmlns:a16="http://schemas.microsoft.com/office/drawing/2014/main" id="{445B9F64-D8F8-44F4-B5EE-85D74AB6D756}"/>
            </a:ext>
          </a:extLst>
        </xdr:cNvPr>
        <xdr:cNvSpPr txBox="1"/>
      </xdr:nvSpPr>
      <xdr:spPr>
        <a:xfrm>
          <a:off x="1816744"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20155</xdr:rowOff>
    </xdr:from>
    <xdr:ext cx="405111" cy="259045"/>
    <xdr:sp macro="" textlink="">
      <xdr:nvSpPr>
        <xdr:cNvPr id="91" name="n_4mainValue【図書館】&#10;有形固定資産減価償却率">
          <a:extLst>
            <a:ext uri="{FF2B5EF4-FFF2-40B4-BE49-F238E27FC236}">
              <a16:creationId xmlns:a16="http://schemas.microsoft.com/office/drawing/2014/main" id="{E3EE4F43-D426-4A9B-B4BE-15D92BA0DF95}"/>
            </a:ext>
          </a:extLst>
        </xdr:cNvPr>
        <xdr:cNvSpPr txBox="1"/>
      </xdr:nvSpPr>
      <xdr:spPr>
        <a:xfrm>
          <a:off x="927744" y="687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7E8F5328-5E7C-45DB-A989-F76448C76A5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328C72B0-C3B4-4D15-8ED6-FB52329DB3A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36749B9C-BC3E-44E7-A75E-59F7448EEBC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6E76A108-1422-4CEF-9A7A-E1CF9BB6816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23D570EA-4A13-4468-95B5-D3B9E999820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5E67D900-F570-46E8-BA55-2F560719857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651DF582-4A82-426E-9E4A-36342D834E7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793AB7F0-125F-49FA-9122-F09529527DE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21C0F992-6065-4F13-A310-73B0CB1A8B4F}"/>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22907DE8-B252-48F9-BF42-3347EC9A3D9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E5E57CDE-5900-4638-88CC-5E52735ADF99}"/>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3A62E169-A49D-47A4-AEC9-1E010BA9F74D}"/>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5E4024C0-9C00-4191-B66D-CC43AF9486BF}"/>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1D9BB4B9-016D-4D8A-9D3B-73567B706013}"/>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119C13A9-7AAB-4235-A7A1-4FDE79307C8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2FFC9DA6-F1FD-4E7C-9F12-742B1E31248F}"/>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9FA0B6A1-FA78-4D7C-8DEA-97FF2B22D878}"/>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148EE0C2-4098-4083-A7C4-DE8CCA24F351}"/>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3AAA5E2D-CE01-40A2-93CA-DE2710CC584F}"/>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82CF1ACD-8CD3-44F2-891D-55BACA83886A}"/>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7C3D9DF-75F2-4D7A-B4D0-1D6850696B7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3411F6EC-F4F7-4626-B470-909EC18FCAF3}"/>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A09DCC5C-62EE-4F19-8195-420ED35DEF3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41910</xdr:rowOff>
    </xdr:to>
    <xdr:cxnSp macro="">
      <xdr:nvCxnSpPr>
        <xdr:cNvPr id="115" name="直線コネクタ 114">
          <a:extLst>
            <a:ext uri="{FF2B5EF4-FFF2-40B4-BE49-F238E27FC236}">
              <a16:creationId xmlns:a16="http://schemas.microsoft.com/office/drawing/2014/main" id="{EAD149AB-E14F-4170-B64A-C110D3EE78C9}"/>
            </a:ext>
          </a:extLst>
        </xdr:cNvPr>
        <xdr:cNvCxnSpPr/>
      </xdr:nvCxnSpPr>
      <xdr:spPr>
        <a:xfrm flipV="1">
          <a:off x="10476865" y="57759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16" name="【図書館】&#10;一人当たり面積最小値テキスト">
          <a:extLst>
            <a:ext uri="{FF2B5EF4-FFF2-40B4-BE49-F238E27FC236}">
              <a16:creationId xmlns:a16="http://schemas.microsoft.com/office/drawing/2014/main" id="{8929AFCB-F621-46D7-9CAB-6483E9CF3A06}"/>
            </a:ext>
          </a:extLst>
        </xdr:cNvPr>
        <xdr:cNvSpPr txBox="1"/>
      </xdr:nvSpPr>
      <xdr:spPr>
        <a:xfrm>
          <a:off x="10515600"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7" name="直線コネクタ 116">
          <a:extLst>
            <a:ext uri="{FF2B5EF4-FFF2-40B4-BE49-F238E27FC236}">
              <a16:creationId xmlns:a16="http://schemas.microsoft.com/office/drawing/2014/main" id="{A8E38390-EB88-4D8A-9D66-1815F6B36A74}"/>
            </a:ext>
          </a:extLst>
        </xdr:cNvPr>
        <xdr:cNvCxnSpPr/>
      </xdr:nvCxnSpPr>
      <xdr:spPr>
        <a:xfrm>
          <a:off x="10388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64787</xdr:rowOff>
    </xdr:from>
    <xdr:ext cx="469744" cy="259045"/>
    <xdr:sp macro="" textlink="">
      <xdr:nvSpPr>
        <xdr:cNvPr id="118" name="【図書館】&#10;一人当たり面積最大値テキスト">
          <a:extLst>
            <a:ext uri="{FF2B5EF4-FFF2-40B4-BE49-F238E27FC236}">
              <a16:creationId xmlns:a16="http://schemas.microsoft.com/office/drawing/2014/main" id="{8661FC99-DA22-4A74-8968-2B842CDC7542}"/>
            </a:ext>
          </a:extLst>
        </xdr:cNvPr>
        <xdr:cNvSpPr txBox="1"/>
      </xdr:nvSpPr>
      <xdr:spPr>
        <a:xfrm>
          <a:off x="10515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19" name="直線コネクタ 118">
          <a:extLst>
            <a:ext uri="{FF2B5EF4-FFF2-40B4-BE49-F238E27FC236}">
              <a16:creationId xmlns:a16="http://schemas.microsoft.com/office/drawing/2014/main" id="{840C48E8-B935-45BB-8165-92F7BDF25440}"/>
            </a:ext>
          </a:extLst>
        </xdr:cNvPr>
        <xdr:cNvCxnSpPr/>
      </xdr:nvCxnSpPr>
      <xdr:spPr>
        <a:xfrm>
          <a:off x="10388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13987</xdr:rowOff>
    </xdr:from>
    <xdr:ext cx="469744" cy="259045"/>
    <xdr:sp macro="" textlink="">
      <xdr:nvSpPr>
        <xdr:cNvPr id="120" name="【図書館】&#10;一人当たり面積平均値テキスト">
          <a:extLst>
            <a:ext uri="{FF2B5EF4-FFF2-40B4-BE49-F238E27FC236}">
              <a16:creationId xmlns:a16="http://schemas.microsoft.com/office/drawing/2014/main" id="{DA0E15A6-9B00-4133-9753-B6E4F32FA090}"/>
            </a:ext>
          </a:extLst>
        </xdr:cNvPr>
        <xdr:cNvSpPr txBox="1"/>
      </xdr:nvSpPr>
      <xdr:spPr>
        <a:xfrm>
          <a:off x="10515600" y="6529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162560</xdr:rowOff>
    </xdr:from>
    <xdr:to>
      <xdr:col>55</xdr:col>
      <xdr:colOff>50800</xdr:colOff>
      <xdr:row>39</xdr:row>
      <xdr:rowOff>92710</xdr:rowOff>
    </xdr:to>
    <xdr:sp macro="" textlink="">
      <xdr:nvSpPr>
        <xdr:cNvPr id="121" name="フローチャート: 判断 120">
          <a:extLst>
            <a:ext uri="{FF2B5EF4-FFF2-40B4-BE49-F238E27FC236}">
              <a16:creationId xmlns:a16="http://schemas.microsoft.com/office/drawing/2014/main" id="{2A8232CB-D6DE-4D58-9FEB-45607DE1FA91}"/>
            </a:ext>
          </a:extLst>
        </xdr:cNvPr>
        <xdr:cNvSpPr/>
      </xdr:nvSpPr>
      <xdr:spPr>
        <a:xfrm>
          <a:off x="10426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162560</xdr:rowOff>
    </xdr:from>
    <xdr:to>
      <xdr:col>50</xdr:col>
      <xdr:colOff>165100</xdr:colOff>
      <xdr:row>39</xdr:row>
      <xdr:rowOff>92710</xdr:rowOff>
    </xdr:to>
    <xdr:sp macro="" textlink="">
      <xdr:nvSpPr>
        <xdr:cNvPr id="122" name="フローチャート: 判断 121">
          <a:extLst>
            <a:ext uri="{FF2B5EF4-FFF2-40B4-BE49-F238E27FC236}">
              <a16:creationId xmlns:a16="http://schemas.microsoft.com/office/drawing/2014/main" id="{787CEB0A-4747-4ACF-8818-6B7AB7B504DD}"/>
            </a:ext>
          </a:extLst>
        </xdr:cNvPr>
        <xdr:cNvSpPr/>
      </xdr:nvSpPr>
      <xdr:spPr>
        <a:xfrm>
          <a:off x="9588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xdr:rowOff>
    </xdr:from>
    <xdr:to>
      <xdr:col>46</xdr:col>
      <xdr:colOff>38100</xdr:colOff>
      <xdr:row>39</xdr:row>
      <xdr:rowOff>107950</xdr:rowOff>
    </xdr:to>
    <xdr:sp macro="" textlink="">
      <xdr:nvSpPr>
        <xdr:cNvPr id="123" name="フローチャート: 判断 122">
          <a:extLst>
            <a:ext uri="{FF2B5EF4-FFF2-40B4-BE49-F238E27FC236}">
              <a16:creationId xmlns:a16="http://schemas.microsoft.com/office/drawing/2014/main" id="{6DBE8DFA-945B-4E59-A7D9-ABE5820C1830}"/>
            </a:ext>
          </a:extLst>
        </xdr:cNvPr>
        <xdr:cNvSpPr/>
      </xdr:nvSpPr>
      <xdr:spPr>
        <a:xfrm>
          <a:off x="8699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170180</xdr:rowOff>
    </xdr:from>
    <xdr:to>
      <xdr:col>41</xdr:col>
      <xdr:colOff>101600</xdr:colOff>
      <xdr:row>39</xdr:row>
      <xdr:rowOff>100330</xdr:rowOff>
    </xdr:to>
    <xdr:sp macro="" textlink="">
      <xdr:nvSpPr>
        <xdr:cNvPr id="124" name="フローチャート: 判断 123">
          <a:extLst>
            <a:ext uri="{FF2B5EF4-FFF2-40B4-BE49-F238E27FC236}">
              <a16:creationId xmlns:a16="http://schemas.microsoft.com/office/drawing/2014/main" id="{10F5D489-2FD9-49A8-9B62-618E56E283FC}"/>
            </a:ext>
          </a:extLst>
        </xdr:cNvPr>
        <xdr:cNvSpPr/>
      </xdr:nvSpPr>
      <xdr:spPr>
        <a:xfrm>
          <a:off x="7810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162560</xdr:rowOff>
    </xdr:from>
    <xdr:to>
      <xdr:col>36</xdr:col>
      <xdr:colOff>165100</xdr:colOff>
      <xdr:row>39</xdr:row>
      <xdr:rowOff>92710</xdr:rowOff>
    </xdr:to>
    <xdr:sp macro="" textlink="">
      <xdr:nvSpPr>
        <xdr:cNvPr id="125" name="フローチャート: 判断 124">
          <a:extLst>
            <a:ext uri="{FF2B5EF4-FFF2-40B4-BE49-F238E27FC236}">
              <a16:creationId xmlns:a16="http://schemas.microsoft.com/office/drawing/2014/main" id="{DBBF4764-6CF5-41BD-839D-3BCBAA29EC97}"/>
            </a:ext>
          </a:extLst>
        </xdr:cNvPr>
        <xdr:cNvSpPr/>
      </xdr:nvSpPr>
      <xdr:spPr>
        <a:xfrm>
          <a:off x="6921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AB394539-59F9-4B49-8ACC-4EE51DA8091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8B9EDB07-CE3B-4576-A96C-45148AEE0F8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21445891-809C-4189-83A4-A9F092F9189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E6413241-E592-4CBA-9E4C-57092327645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F018993F-2C9C-4768-9E11-30645325DBB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31" name="楕円 130">
          <a:extLst>
            <a:ext uri="{FF2B5EF4-FFF2-40B4-BE49-F238E27FC236}">
              <a16:creationId xmlns:a16="http://schemas.microsoft.com/office/drawing/2014/main" id="{C6A32869-D751-4A32-9933-F3FFA623B0E5}"/>
            </a:ext>
          </a:extLst>
        </xdr:cNvPr>
        <xdr:cNvSpPr/>
      </xdr:nvSpPr>
      <xdr:spPr>
        <a:xfrm>
          <a:off x="104267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157497</xdr:rowOff>
    </xdr:from>
    <xdr:ext cx="469744" cy="259045"/>
    <xdr:sp macro="" textlink="">
      <xdr:nvSpPr>
        <xdr:cNvPr id="132" name="【図書館】&#10;一人当たり面積該当値テキスト">
          <a:extLst>
            <a:ext uri="{FF2B5EF4-FFF2-40B4-BE49-F238E27FC236}">
              <a16:creationId xmlns:a16="http://schemas.microsoft.com/office/drawing/2014/main" id="{32287C31-CFBA-4B50-ABFF-FE1FBAE09E20}"/>
            </a:ext>
          </a:extLst>
        </xdr:cNvPr>
        <xdr:cNvSpPr txBox="1"/>
      </xdr:nvSpPr>
      <xdr:spPr>
        <a:xfrm>
          <a:off x="10515600" y="684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78740</xdr:rowOff>
    </xdr:from>
    <xdr:to>
      <xdr:col>50</xdr:col>
      <xdr:colOff>165100</xdr:colOff>
      <xdr:row>41</xdr:row>
      <xdr:rowOff>8890</xdr:rowOff>
    </xdr:to>
    <xdr:sp macro="" textlink="">
      <xdr:nvSpPr>
        <xdr:cNvPr id="133" name="楕円 132">
          <a:extLst>
            <a:ext uri="{FF2B5EF4-FFF2-40B4-BE49-F238E27FC236}">
              <a16:creationId xmlns:a16="http://schemas.microsoft.com/office/drawing/2014/main" id="{BA73A6C2-BB0A-4764-B4F1-89B8669DD1E3}"/>
            </a:ext>
          </a:extLst>
        </xdr:cNvPr>
        <xdr:cNvSpPr/>
      </xdr:nvSpPr>
      <xdr:spPr>
        <a:xfrm>
          <a:off x="9588500" y="69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121920</xdr:rowOff>
    </xdr:from>
    <xdr:to>
      <xdr:col>55</xdr:col>
      <xdr:colOff>0</xdr:colOff>
      <xdr:row>40</xdr:row>
      <xdr:rowOff>129540</xdr:rowOff>
    </xdr:to>
    <xdr:cxnSp macro="">
      <xdr:nvCxnSpPr>
        <xdr:cNvPr id="134" name="直線コネクタ 133">
          <a:extLst>
            <a:ext uri="{FF2B5EF4-FFF2-40B4-BE49-F238E27FC236}">
              <a16:creationId xmlns:a16="http://schemas.microsoft.com/office/drawing/2014/main" id="{EA4343F8-6AE9-418A-93E1-6B04B73C9151}"/>
            </a:ext>
          </a:extLst>
        </xdr:cNvPr>
        <xdr:cNvCxnSpPr/>
      </xdr:nvCxnSpPr>
      <xdr:spPr>
        <a:xfrm flipV="1">
          <a:off x="9639300" y="69799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86360</xdr:rowOff>
    </xdr:from>
    <xdr:to>
      <xdr:col>46</xdr:col>
      <xdr:colOff>38100</xdr:colOff>
      <xdr:row>41</xdr:row>
      <xdr:rowOff>16510</xdr:rowOff>
    </xdr:to>
    <xdr:sp macro="" textlink="">
      <xdr:nvSpPr>
        <xdr:cNvPr id="135" name="楕円 134">
          <a:extLst>
            <a:ext uri="{FF2B5EF4-FFF2-40B4-BE49-F238E27FC236}">
              <a16:creationId xmlns:a16="http://schemas.microsoft.com/office/drawing/2014/main" id="{CA430FB6-E64D-425F-B26A-1F3985AE230F}"/>
            </a:ext>
          </a:extLst>
        </xdr:cNvPr>
        <xdr:cNvSpPr/>
      </xdr:nvSpPr>
      <xdr:spPr>
        <a:xfrm>
          <a:off x="86995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129540</xdr:rowOff>
    </xdr:from>
    <xdr:to>
      <xdr:col>50</xdr:col>
      <xdr:colOff>114300</xdr:colOff>
      <xdr:row>40</xdr:row>
      <xdr:rowOff>137160</xdr:rowOff>
    </xdr:to>
    <xdr:cxnSp macro="">
      <xdr:nvCxnSpPr>
        <xdr:cNvPr id="136" name="直線コネクタ 135">
          <a:extLst>
            <a:ext uri="{FF2B5EF4-FFF2-40B4-BE49-F238E27FC236}">
              <a16:creationId xmlns:a16="http://schemas.microsoft.com/office/drawing/2014/main" id="{3781B037-767B-455A-949E-49A86D0E49A2}"/>
            </a:ext>
          </a:extLst>
        </xdr:cNvPr>
        <xdr:cNvCxnSpPr/>
      </xdr:nvCxnSpPr>
      <xdr:spPr>
        <a:xfrm flipV="1">
          <a:off x="8750300" y="6987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86360</xdr:rowOff>
    </xdr:from>
    <xdr:to>
      <xdr:col>41</xdr:col>
      <xdr:colOff>101600</xdr:colOff>
      <xdr:row>41</xdr:row>
      <xdr:rowOff>16510</xdr:rowOff>
    </xdr:to>
    <xdr:sp macro="" textlink="">
      <xdr:nvSpPr>
        <xdr:cNvPr id="137" name="楕円 136">
          <a:extLst>
            <a:ext uri="{FF2B5EF4-FFF2-40B4-BE49-F238E27FC236}">
              <a16:creationId xmlns:a16="http://schemas.microsoft.com/office/drawing/2014/main" id="{92C811AC-A613-465C-BF3A-423290391276}"/>
            </a:ext>
          </a:extLst>
        </xdr:cNvPr>
        <xdr:cNvSpPr/>
      </xdr:nvSpPr>
      <xdr:spPr>
        <a:xfrm>
          <a:off x="78105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137160</xdr:rowOff>
    </xdr:from>
    <xdr:to>
      <xdr:col>45</xdr:col>
      <xdr:colOff>177800</xdr:colOff>
      <xdr:row>40</xdr:row>
      <xdr:rowOff>137160</xdr:rowOff>
    </xdr:to>
    <xdr:cxnSp macro="">
      <xdr:nvCxnSpPr>
        <xdr:cNvPr id="138" name="直線コネクタ 137">
          <a:extLst>
            <a:ext uri="{FF2B5EF4-FFF2-40B4-BE49-F238E27FC236}">
              <a16:creationId xmlns:a16="http://schemas.microsoft.com/office/drawing/2014/main" id="{959FFC34-F2B9-40CD-8EE8-EB11DB542DFB}"/>
            </a:ext>
          </a:extLst>
        </xdr:cNvPr>
        <xdr:cNvCxnSpPr/>
      </xdr:nvCxnSpPr>
      <xdr:spPr>
        <a:xfrm>
          <a:off x="7861300" y="6995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86360</xdr:rowOff>
    </xdr:from>
    <xdr:to>
      <xdr:col>36</xdr:col>
      <xdr:colOff>165100</xdr:colOff>
      <xdr:row>41</xdr:row>
      <xdr:rowOff>16510</xdr:rowOff>
    </xdr:to>
    <xdr:sp macro="" textlink="">
      <xdr:nvSpPr>
        <xdr:cNvPr id="139" name="楕円 138">
          <a:extLst>
            <a:ext uri="{FF2B5EF4-FFF2-40B4-BE49-F238E27FC236}">
              <a16:creationId xmlns:a16="http://schemas.microsoft.com/office/drawing/2014/main" id="{5B87F441-15A0-4C61-A8BE-E0CA7DBCB925}"/>
            </a:ext>
          </a:extLst>
        </xdr:cNvPr>
        <xdr:cNvSpPr/>
      </xdr:nvSpPr>
      <xdr:spPr>
        <a:xfrm>
          <a:off x="69215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137160</xdr:rowOff>
    </xdr:from>
    <xdr:to>
      <xdr:col>41</xdr:col>
      <xdr:colOff>50800</xdr:colOff>
      <xdr:row>40</xdr:row>
      <xdr:rowOff>137160</xdr:rowOff>
    </xdr:to>
    <xdr:cxnSp macro="">
      <xdr:nvCxnSpPr>
        <xdr:cNvPr id="140" name="直線コネクタ 139">
          <a:extLst>
            <a:ext uri="{FF2B5EF4-FFF2-40B4-BE49-F238E27FC236}">
              <a16:creationId xmlns:a16="http://schemas.microsoft.com/office/drawing/2014/main" id="{7FC494E3-E18E-496A-9C8C-D36BBEECD724}"/>
            </a:ext>
          </a:extLst>
        </xdr:cNvPr>
        <xdr:cNvCxnSpPr/>
      </xdr:nvCxnSpPr>
      <xdr:spPr>
        <a:xfrm>
          <a:off x="6972300" y="6995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109237</xdr:rowOff>
    </xdr:from>
    <xdr:ext cx="469744" cy="259045"/>
    <xdr:sp macro="" textlink="">
      <xdr:nvSpPr>
        <xdr:cNvPr id="141" name="n_1aveValue【図書館】&#10;一人当たり面積">
          <a:extLst>
            <a:ext uri="{FF2B5EF4-FFF2-40B4-BE49-F238E27FC236}">
              <a16:creationId xmlns:a16="http://schemas.microsoft.com/office/drawing/2014/main" id="{CF4617A6-D074-42F4-8694-CB20074F951F}"/>
            </a:ext>
          </a:extLst>
        </xdr:cNvPr>
        <xdr:cNvSpPr txBox="1"/>
      </xdr:nvSpPr>
      <xdr:spPr>
        <a:xfrm>
          <a:off x="93917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124477</xdr:rowOff>
    </xdr:from>
    <xdr:ext cx="469744" cy="259045"/>
    <xdr:sp macro="" textlink="">
      <xdr:nvSpPr>
        <xdr:cNvPr id="142" name="n_2aveValue【図書館】&#10;一人当たり面積">
          <a:extLst>
            <a:ext uri="{FF2B5EF4-FFF2-40B4-BE49-F238E27FC236}">
              <a16:creationId xmlns:a16="http://schemas.microsoft.com/office/drawing/2014/main" id="{D82284D4-BB98-4E57-A921-630CC739221B}"/>
            </a:ext>
          </a:extLst>
        </xdr:cNvPr>
        <xdr:cNvSpPr txBox="1"/>
      </xdr:nvSpPr>
      <xdr:spPr>
        <a:xfrm>
          <a:off x="8515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116857</xdr:rowOff>
    </xdr:from>
    <xdr:ext cx="469744" cy="259045"/>
    <xdr:sp macro="" textlink="">
      <xdr:nvSpPr>
        <xdr:cNvPr id="143" name="n_3aveValue【図書館】&#10;一人当たり面積">
          <a:extLst>
            <a:ext uri="{FF2B5EF4-FFF2-40B4-BE49-F238E27FC236}">
              <a16:creationId xmlns:a16="http://schemas.microsoft.com/office/drawing/2014/main" id="{647F3E0F-C9A8-42E4-9B13-4A1A781CFD62}"/>
            </a:ext>
          </a:extLst>
        </xdr:cNvPr>
        <xdr:cNvSpPr txBox="1"/>
      </xdr:nvSpPr>
      <xdr:spPr>
        <a:xfrm>
          <a:off x="7626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109237</xdr:rowOff>
    </xdr:from>
    <xdr:ext cx="469744" cy="259045"/>
    <xdr:sp macro="" textlink="">
      <xdr:nvSpPr>
        <xdr:cNvPr id="144" name="n_4aveValue【図書館】&#10;一人当たり面積">
          <a:extLst>
            <a:ext uri="{FF2B5EF4-FFF2-40B4-BE49-F238E27FC236}">
              <a16:creationId xmlns:a16="http://schemas.microsoft.com/office/drawing/2014/main" id="{7D00BF20-C0D6-4317-9863-5B3B7885B780}"/>
            </a:ext>
          </a:extLst>
        </xdr:cNvPr>
        <xdr:cNvSpPr txBox="1"/>
      </xdr:nvSpPr>
      <xdr:spPr>
        <a:xfrm>
          <a:off x="6737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17</xdr:rowOff>
    </xdr:from>
    <xdr:ext cx="469744" cy="259045"/>
    <xdr:sp macro="" textlink="">
      <xdr:nvSpPr>
        <xdr:cNvPr id="145" name="n_1mainValue【図書館】&#10;一人当たり面積">
          <a:extLst>
            <a:ext uri="{FF2B5EF4-FFF2-40B4-BE49-F238E27FC236}">
              <a16:creationId xmlns:a16="http://schemas.microsoft.com/office/drawing/2014/main" id="{545BCB10-9BD2-4100-88A8-21BDD9438335}"/>
            </a:ext>
          </a:extLst>
        </xdr:cNvPr>
        <xdr:cNvSpPr txBox="1"/>
      </xdr:nvSpPr>
      <xdr:spPr>
        <a:xfrm>
          <a:off x="93917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7637</xdr:rowOff>
    </xdr:from>
    <xdr:ext cx="469744" cy="259045"/>
    <xdr:sp macro="" textlink="">
      <xdr:nvSpPr>
        <xdr:cNvPr id="146" name="n_2mainValue【図書館】&#10;一人当たり面積">
          <a:extLst>
            <a:ext uri="{FF2B5EF4-FFF2-40B4-BE49-F238E27FC236}">
              <a16:creationId xmlns:a16="http://schemas.microsoft.com/office/drawing/2014/main" id="{D1B9AFB9-54E5-4896-9D83-10A481ADFAAE}"/>
            </a:ext>
          </a:extLst>
        </xdr:cNvPr>
        <xdr:cNvSpPr txBox="1"/>
      </xdr:nvSpPr>
      <xdr:spPr>
        <a:xfrm>
          <a:off x="85154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7637</xdr:rowOff>
    </xdr:from>
    <xdr:ext cx="469744" cy="259045"/>
    <xdr:sp macro="" textlink="">
      <xdr:nvSpPr>
        <xdr:cNvPr id="147" name="n_3mainValue【図書館】&#10;一人当たり面積">
          <a:extLst>
            <a:ext uri="{FF2B5EF4-FFF2-40B4-BE49-F238E27FC236}">
              <a16:creationId xmlns:a16="http://schemas.microsoft.com/office/drawing/2014/main" id="{09BCAD8E-4874-4D9F-88DF-BF061F0BA1B7}"/>
            </a:ext>
          </a:extLst>
        </xdr:cNvPr>
        <xdr:cNvSpPr txBox="1"/>
      </xdr:nvSpPr>
      <xdr:spPr>
        <a:xfrm>
          <a:off x="76264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7637</xdr:rowOff>
    </xdr:from>
    <xdr:ext cx="469744" cy="259045"/>
    <xdr:sp macro="" textlink="">
      <xdr:nvSpPr>
        <xdr:cNvPr id="148" name="n_4mainValue【図書館】&#10;一人当たり面積">
          <a:extLst>
            <a:ext uri="{FF2B5EF4-FFF2-40B4-BE49-F238E27FC236}">
              <a16:creationId xmlns:a16="http://schemas.microsoft.com/office/drawing/2014/main" id="{05671AE9-C8B6-43BB-8629-A0DD331228A4}"/>
            </a:ext>
          </a:extLst>
        </xdr:cNvPr>
        <xdr:cNvSpPr txBox="1"/>
      </xdr:nvSpPr>
      <xdr:spPr>
        <a:xfrm>
          <a:off x="67374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84FCBBA7-2D6B-419B-A7F0-F81ECF51B76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B5F4C727-8704-466B-B6ED-C70514DE73E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B14AD60C-AA96-419E-A57F-1BCE195D72F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7BA9CA1D-9838-4C85-B5EF-45643031C45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2D25F9CB-CDDF-496F-962F-29B04030BAC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E55C15BB-4889-43FE-95E2-9B65C035566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9D5484BE-111D-40A0-A5B6-5AB6C7C32DB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AE67CD98-87E4-46AE-9FA7-8FDDA67CF1F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8243F2C6-C324-402B-8CE9-725912290F5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4D058F7E-2720-4E57-B38F-9A89102931C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1693A33B-286A-4D9C-9C75-2FD5BB01ED4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0" name="直線コネクタ 159">
          <a:extLst>
            <a:ext uri="{FF2B5EF4-FFF2-40B4-BE49-F238E27FC236}">
              <a16:creationId xmlns:a16="http://schemas.microsoft.com/office/drawing/2014/main" id="{1DECFF05-B9EB-444F-8CCD-E38573987317}"/>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1" name="テキスト ボックス 160">
          <a:extLst>
            <a:ext uri="{FF2B5EF4-FFF2-40B4-BE49-F238E27FC236}">
              <a16:creationId xmlns:a16="http://schemas.microsoft.com/office/drawing/2014/main" id="{2DD69609-D9D8-40B2-BBE3-A3009A9E3A9A}"/>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2" name="直線コネクタ 161">
          <a:extLst>
            <a:ext uri="{FF2B5EF4-FFF2-40B4-BE49-F238E27FC236}">
              <a16:creationId xmlns:a16="http://schemas.microsoft.com/office/drawing/2014/main" id="{54C8A798-B0E5-40B4-9DF9-56B7A862E911}"/>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3" name="テキスト ボックス 162">
          <a:extLst>
            <a:ext uri="{FF2B5EF4-FFF2-40B4-BE49-F238E27FC236}">
              <a16:creationId xmlns:a16="http://schemas.microsoft.com/office/drawing/2014/main" id="{14F2F5D8-C30E-4CEC-8E79-50D53523D4E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4" name="直線コネクタ 163">
          <a:extLst>
            <a:ext uri="{FF2B5EF4-FFF2-40B4-BE49-F238E27FC236}">
              <a16:creationId xmlns:a16="http://schemas.microsoft.com/office/drawing/2014/main" id="{689FD86E-3950-46B6-A891-AFDE3445ED17}"/>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5" name="テキスト ボックス 164">
          <a:extLst>
            <a:ext uri="{FF2B5EF4-FFF2-40B4-BE49-F238E27FC236}">
              <a16:creationId xmlns:a16="http://schemas.microsoft.com/office/drawing/2014/main" id="{AC04B1E9-DB7A-48A4-926D-514D0E58E79B}"/>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6" name="直線コネクタ 165">
          <a:extLst>
            <a:ext uri="{FF2B5EF4-FFF2-40B4-BE49-F238E27FC236}">
              <a16:creationId xmlns:a16="http://schemas.microsoft.com/office/drawing/2014/main" id="{6B5A18C0-EB18-47A2-A560-45B6D6797B13}"/>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7" name="テキスト ボックス 166">
          <a:extLst>
            <a:ext uri="{FF2B5EF4-FFF2-40B4-BE49-F238E27FC236}">
              <a16:creationId xmlns:a16="http://schemas.microsoft.com/office/drawing/2014/main" id="{2A27BEF3-B0C0-4896-A2CF-D5C62A762266}"/>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DE1FE7CE-1AAB-414E-9306-40088AB1123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9" name="テキスト ボックス 168">
          <a:extLst>
            <a:ext uri="{FF2B5EF4-FFF2-40B4-BE49-F238E27FC236}">
              <a16:creationId xmlns:a16="http://schemas.microsoft.com/office/drawing/2014/main" id="{15C7E0BB-8D28-4412-8238-E4C1980664D6}"/>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ECFE7314-3002-4E34-BBA7-FE25534EBCE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80010</xdr:rowOff>
    </xdr:from>
    <xdr:to>
      <xdr:col>24</xdr:col>
      <xdr:colOff>62865</xdr:colOff>
      <xdr:row>63</xdr:row>
      <xdr:rowOff>109728</xdr:rowOff>
    </xdr:to>
    <xdr:cxnSp macro="">
      <xdr:nvCxnSpPr>
        <xdr:cNvPr id="171" name="直線コネクタ 170">
          <a:extLst>
            <a:ext uri="{FF2B5EF4-FFF2-40B4-BE49-F238E27FC236}">
              <a16:creationId xmlns:a16="http://schemas.microsoft.com/office/drawing/2014/main" id="{6C64D63E-99AC-4ABC-A788-826C4CDA5F48}"/>
            </a:ext>
          </a:extLst>
        </xdr:cNvPr>
        <xdr:cNvCxnSpPr/>
      </xdr:nvCxnSpPr>
      <xdr:spPr>
        <a:xfrm flipV="1">
          <a:off x="4634865" y="9509760"/>
          <a:ext cx="0" cy="1401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113555</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07F6097C-F273-4AB6-A98F-9A90F687921E}"/>
            </a:ext>
          </a:extLst>
        </xdr:cNvPr>
        <xdr:cNvSpPr txBox="1"/>
      </xdr:nvSpPr>
      <xdr:spPr>
        <a:xfrm>
          <a:off x="4673600" y="1091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109728</xdr:rowOff>
    </xdr:from>
    <xdr:to>
      <xdr:col>24</xdr:col>
      <xdr:colOff>152400</xdr:colOff>
      <xdr:row>63</xdr:row>
      <xdr:rowOff>109728</xdr:rowOff>
    </xdr:to>
    <xdr:cxnSp macro="">
      <xdr:nvCxnSpPr>
        <xdr:cNvPr id="173" name="直線コネクタ 172">
          <a:extLst>
            <a:ext uri="{FF2B5EF4-FFF2-40B4-BE49-F238E27FC236}">
              <a16:creationId xmlns:a16="http://schemas.microsoft.com/office/drawing/2014/main" id="{66C45523-3C8C-4CD6-8DF7-17140ADA8EB5}"/>
            </a:ext>
          </a:extLst>
        </xdr:cNvPr>
        <xdr:cNvCxnSpPr/>
      </xdr:nvCxnSpPr>
      <xdr:spPr>
        <a:xfrm>
          <a:off x="4546600" y="1091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26687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CB6678F5-1B1D-4E12-BC42-486D75FF514A}"/>
            </a:ext>
          </a:extLst>
        </xdr:cNvPr>
        <xdr:cNvSpPr txBox="1"/>
      </xdr:nvSpPr>
      <xdr:spPr>
        <a:xfrm>
          <a:off x="4673600" y="928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80010</xdr:rowOff>
    </xdr:from>
    <xdr:to>
      <xdr:col>24</xdr:col>
      <xdr:colOff>152400</xdr:colOff>
      <xdr:row>55</xdr:row>
      <xdr:rowOff>80010</xdr:rowOff>
    </xdr:to>
    <xdr:cxnSp macro="">
      <xdr:nvCxnSpPr>
        <xdr:cNvPr id="175" name="直線コネクタ 174">
          <a:extLst>
            <a:ext uri="{FF2B5EF4-FFF2-40B4-BE49-F238E27FC236}">
              <a16:creationId xmlns:a16="http://schemas.microsoft.com/office/drawing/2014/main" id="{0A1A3794-C3F5-4ADA-BF1D-D76139945FC1}"/>
            </a:ext>
          </a:extLst>
        </xdr:cNvPr>
        <xdr:cNvCxnSpPr/>
      </xdr:nvCxnSpPr>
      <xdr:spPr>
        <a:xfrm>
          <a:off x="4546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74947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F5E6DA45-7132-4F6B-8932-7DC64B98639D}"/>
            </a:ext>
          </a:extLst>
        </xdr:cNvPr>
        <xdr:cNvSpPr txBox="1"/>
      </xdr:nvSpPr>
      <xdr:spPr>
        <a:xfrm>
          <a:off x="4673600" y="1001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52070</xdr:rowOff>
    </xdr:from>
    <xdr:to>
      <xdr:col>24</xdr:col>
      <xdr:colOff>114300</xdr:colOff>
      <xdr:row>59</xdr:row>
      <xdr:rowOff>153670</xdr:rowOff>
    </xdr:to>
    <xdr:sp macro="" textlink="">
      <xdr:nvSpPr>
        <xdr:cNvPr id="177" name="フローチャート: 判断 176">
          <a:extLst>
            <a:ext uri="{FF2B5EF4-FFF2-40B4-BE49-F238E27FC236}">
              <a16:creationId xmlns:a16="http://schemas.microsoft.com/office/drawing/2014/main" id="{C6EB0395-D679-4756-8560-481781D78CB6}"/>
            </a:ext>
          </a:extLst>
        </xdr:cNvPr>
        <xdr:cNvSpPr/>
      </xdr:nvSpPr>
      <xdr:spPr>
        <a:xfrm>
          <a:off x="4584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97790</xdr:rowOff>
    </xdr:from>
    <xdr:to>
      <xdr:col>20</xdr:col>
      <xdr:colOff>38100</xdr:colOff>
      <xdr:row>60</xdr:row>
      <xdr:rowOff>27940</xdr:rowOff>
    </xdr:to>
    <xdr:sp macro="" textlink="">
      <xdr:nvSpPr>
        <xdr:cNvPr id="178" name="フローチャート: 判断 177">
          <a:extLst>
            <a:ext uri="{FF2B5EF4-FFF2-40B4-BE49-F238E27FC236}">
              <a16:creationId xmlns:a16="http://schemas.microsoft.com/office/drawing/2014/main" id="{AE957CB4-F050-49C6-9F29-905EA73ED7EA}"/>
            </a:ext>
          </a:extLst>
        </xdr:cNvPr>
        <xdr:cNvSpPr/>
      </xdr:nvSpPr>
      <xdr:spPr>
        <a:xfrm>
          <a:off x="3746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33782</xdr:rowOff>
    </xdr:from>
    <xdr:to>
      <xdr:col>15</xdr:col>
      <xdr:colOff>101600</xdr:colOff>
      <xdr:row>59</xdr:row>
      <xdr:rowOff>135382</xdr:rowOff>
    </xdr:to>
    <xdr:sp macro="" textlink="">
      <xdr:nvSpPr>
        <xdr:cNvPr id="179" name="フローチャート: 判断 178">
          <a:extLst>
            <a:ext uri="{FF2B5EF4-FFF2-40B4-BE49-F238E27FC236}">
              <a16:creationId xmlns:a16="http://schemas.microsoft.com/office/drawing/2014/main" id="{32F00C2B-8237-4764-8EFC-BADF668747A3}"/>
            </a:ext>
          </a:extLst>
        </xdr:cNvPr>
        <xdr:cNvSpPr/>
      </xdr:nvSpPr>
      <xdr:spPr>
        <a:xfrm>
          <a:off x="2857500" y="101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8636</xdr:rowOff>
    </xdr:from>
    <xdr:to>
      <xdr:col>10</xdr:col>
      <xdr:colOff>165100</xdr:colOff>
      <xdr:row>59</xdr:row>
      <xdr:rowOff>110236</xdr:rowOff>
    </xdr:to>
    <xdr:sp macro="" textlink="">
      <xdr:nvSpPr>
        <xdr:cNvPr id="180" name="フローチャート: 判断 179">
          <a:extLst>
            <a:ext uri="{FF2B5EF4-FFF2-40B4-BE49-F238E27FC236}">
              <a16:creationId xmlns:a16="http://schemas.microsoft.com/office/drawing/2014/main" id="{B29EBA77-356E-4591-933D-BB87C193AFC6}"/>
            </a:ext>
          </a:extLst>
        </xdr:cNvPr>
        <xdr:cNvSpPr/>
      </xdr:nvSpPr>
      <xdr:spPr>
        <a:xfrm>
          <a:off x="19685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118364</xdr:rowOff>
    </xdr:from>
    <xdr:to>
      <xdr:col>6</xdr:col>
      <xdr:colOff>38100</xdr:colOff>
      <xdr:row>59</xdr:row>
      <xdr:rowOff>48514</xdr:rowOff>
    </xdr:to>
    <xdr:sp macro="" textlink="">
      <xdr:nvSpPr>
        <xdr:cNvPr id="181" name="フローチャート: 判断 180">
          <a:extLst>
            <a:ext uri="{FF2B5EF4-FFF2-40B4-BE49-F238E27FC236}">
              <a16:creationId xmlns:a16="http://schemas.microsoft.com/office/drawing/2014/main" id="{8B834AA9-6E9A-4626-B658-F01517F289BA}"/>
            </a:ext>
          </a:extLst>
        </xdr:cNvPr>
        <xdr:cNvSpPr/>
      </xdr:nvSpPr>
      <xdr:spPr>
        <a:xfrm>
          <a:off x="1079500" y="1006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9A1F08B3-1D5A-404E-A44A-EB59F70AB31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FD0E7092-7C35-4B41-A28F-5E6452334A4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5ADFFE97-BEF7-4EFB-823B-41C1F2F16F9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A8F3BCDD-B5AB-452A-8DA3-F87D7C3C9BB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13B7E1B-66B2-4AF7-933C-6DD093018B8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47498</xdr:rowOff>
    </xdr:from>
    <xdr:to>
      <xdr:col>24</xdr:col>
      <xdr:colOff>114300</xdr:colOff>
      <xdr:row>61</xdr:row>
      <xdr:rowOff>149098</xdr:rowOff>
    </xdr:to>
    <xdr:sp macro="" textlink="">
      <xdr:nvSpPr>
        <xdr:cNvPr id="187" name="楕円 186">
          <a:extLst>
            <a:ext uri="{FF2B5EF4-FFF2-40B4-BE49-F238E27FC236}">
              <a16:creationId xmlns:a16="http://schemas.microsoft.com/office/drawing/2014/main" id="{D1194E2A-3353-43D6-A8A3-A45AAA2D7605}"/>
            </a:ext>
          </a:extLst>
        </xdr:cNvPr>
        <xdr:cNvSpPr/>
      </xdr:nvSpPr>
      <xdr:spPr>
        <a:xfrm>
          <a:off x="4584700" y="1050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25925</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0A15A375-6DD7-4B73-8B1C-2E2D6D6C6A6B}"/>
            </a:ext>
          </a:extLst>
        </xdr:cNvPr>
        <xdr:cNvSpPr txBox="1"/>
      </xdr:nvSpPr>
      <xdr:spPr>
        <a:xfrm>
          <a:off x="4673600" y="10484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148082</xdr:rowOff>
    </xdr:from>
    <xdr:to>
      <xdr:col>20</xdr:col>
      <xdr:colOff>38100</xdr:colOff>
      <xdr:row>61</xdr:row>
      <xdr:rowOff>78232</xdr:rowOff>
    </xdr:to>
    <xdr:sp macro="" textlink="">
      <xdr:nvSpPr>
        <xdr:cNvPr id="189" name="楕円 188">
          <a:extLst>
            <a:ext uri="{FF2B5EF4-FFF2-40B4-BE49-F238E27FC236}">
              <a16:creationId xmlns:a16="http://schemas.microsoft.com/office/drawing/2014/main" id="{6BCDF64E-992D-4CDC-824D-2720F8678F3E}"/>
            </a:ext>
          </a:extLst>
        </xdr:cNvPr>
        <xdr:cNvSpPr/>
      </xdr:nvSpPr>
      <xdr:spPr>
        <a:xfrm>
          <a:off x="3746500" y="1043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27432</xdr:rowOff>
    </xdr:from>
    <xdr:to>
      <xdr:col>24</xdr:col>
      <xdr:colOff>63500</xdr:colOff>
      <xdr:row>61</xdr:row>
      <xdr:rowOff>98298</xdr:rowOff>
    </xdr:to>
    <xdr:cxnSp macro="">
      <xdr:nvCxnSpPr>
        <xdr:cNvPr id="190" name="直線コネクタ 189">
          <a:extLst>
            <a:ext uri="{FF2B5EF4-FFF2-40B4-BE49-F238E27FC236}">
              <a16:creationId xmlns:a16="http://schemas.microsoft.com/office/drawing/2014/main" id="{8692FBD8-A138-40C7-A1E1-0B16FC0F3E73}"/>
            </a:ext>
          </a:extLst>
        </xdr:cNvPr>
        <xdr:cNvCxnSpPr/>
      </xdr:nvCxnSpPr>
      <xdr:spPr>
        <a:xfrm>
          <a:off x="3797300" y="10485882"/>
          <a:ext cx="8382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125222</xdr:rowOff>
    </xdr:from>
    <xdr:to>
      <xdr:col>15</xdr:col>
      <xdr:colOff>101600</xdr:colOff>
      <xdr:row>61</xdr:row>
      <xdr:rowOff>55372</xdr:rowOff>
    </xdr:to>
    <xdr:sp macro="" textlink="">
      <xdr:nvSpPr>
        <xdr:cNvPr id="191" name="楕円 190">
          <a:extLst>
            <a:ext uri="{FF2B5EF4-FFF2-40B4-BE49-F238E27FC236}">
              <a16:creationId xmlns:a16="http://schemas.microsoft.com/office/drawing/2014/main" id="{EC2F4F62-321A-49E2-AEA2-531F9EFA5102}"/>
            </a:ext>
          </a:extLst>
        </xdr:cNvPr>
        <xdr:cNvSpPr/>
      </xdr:nvSpPr>
      <xdr:spPr>
        <a:xfrm>
          <a:off x="2857500" y="1041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4572</xdr:rowOff>
    </xdr:from>
    <xdr:to>
      <xdr:col>19</xdr:col>
      <xdr:colOff>177800</xdr:colOff>
      <xdr:row>61</xdr:row>
      <xdr:rowOff>27432</xdr:rowOff>
    </xdr:to>
    <xdr:cxnSp macro="">
      <xdr:nvCxnSpPr>
        <xdr:cNvPr id="192" name="直線コネクタ 191">
          <a:extLst>
            <a:ext uri="{FF2B5EF4-FFF2-40B4-BE49-F238E27FC236}">
              <a16:creationId xmlns:a16="http://schemas.microsoft.com/office/drawing/2014/main" id="{75A49E66-0A6A-42D6-8F5C-B44355C8AED0}"/>
            </a:ext>
          </a:extLst>
        </xdr:cNvPr>
        <xdr:cNvCxnSpPr/>
      </xdr:nvCxnSpPr>
      <xdr:spPr>
        <a:xfrm>
          <a:off x="2908300" y="1046302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79502</xdr:rowOff>
    </xdr:from>
    <xdr:to>
      <xdr:col>10</xdr:col>
      <xdr:colOff>165100</xdr:colOff>
      <xdr:row>61</xdr:row>
      <xdr:rowOff>9652</xdr:rowOff>
    </xdr:to>
    <xdr:sp macro="" textlink="">
      <xdr:nvSpPr>
        <xdr:cNvPr id="193" name="楕円 192">
          <a:extLst>
            <a:ext uri="{FF2B5EF4-FFF2-40B4-BE49-F238E27FC236}">
              <a16:creationId xmlns:a16="http://schemas.microsoft.com/office/drawing/2014/main" id="{C30169F3-5B7B-4B18-860F-3C2516516671}"/>
            </a:ext>
          </a:extLst>
        </xdr:cNvPr>
        <xdr:cNvSpPr/>
      </xdr:nvSpPr>
      <xdr:spPr>
        <a:xfrm>
          <a:off x="1968500" y="1036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130302</xdr:rowOff>
    </xdr:from>
    <xdr:to>
      <xdr:col>15</xdr:col>
      <xdr:colOff>50800</xdr:colOff>
      <xdr:row>61</xdr:row>
      <xdr:rowOff>4572</xdr:rowOff>
    </xdr:to>
    <xdr:cxnSp macro="">
      <xdr:nvCxnSpPr>
        <xdr:cNvPr id="194" name="直線コネクタ 193">
          <a:extLst>
            <a:ext uri="{FF2B5EF4-FFF2-40B4-BE49-F238E27FC236}">
              <a16:creationId xmlns:a16="http://schemas.microsoft.com/office/drawing/2014/main" id="{644FC175-2831-4B70-9931-AA891B65337A}"/>
            </a:ext>
          </a:extLst>
        </xdr:cNvPr>
        <xdr:cNvCxnSpPr/>
      </xdr:nvCxnSpPr>
      <xdr:spPr>
        <a:xfrm>
          <a:off x="2019300" y="1041730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52070</xdr:rowOff>
    </xdr:from>
    <xdr:to>
      <xdr:col>6</xdr:col>
      <xdr:colOff>38100</xdr:colOff>
      <xdr:row>60</xdr:row>
      <xdr:rowOff>153670</xdr:rowOff>
    </xdr:to>
    <xdr:sp macro="" textlink="">
      <xdr:nvSpPr>
        <xdr:cNvPr id="195" name="楕円 194">
          <a:extLst>
            <a:ext uri="{FF2B5EF4-FFF2-40B4-BE49-F238E27FC236}">
              <a16:creationId xmlns:a16="http://schemas.microsoft.com/office/drawing/2014/main" id="{AFB5B5D5-361C-43B1-A981-CAD66141B0BD}"/>
            </a:ext>
          </a:extLst>
        </xdr:cNvPr>
        <xdr:cNvSpPr/>
      </xdr:nvSpPr>
      <xdr:spPr>
        <a:xfrm>
          <a:off x="1079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102870</xdr:rowOff>
    </xdr:from>
    <xdr:to>
      <xdr:col>10</xdr:col>
      <xdr:colOff>114300</xdr:colOff>
      <xdr:row>60</xdr:row>
      <xdr:rowOff>130302</xdr:rowOff>
    </xdr:to>
    <xdr:cxnSp macro="">
      <xdr:nvCxnSpPr>
        <xdr:cNvPr id="196" name="直線コネクタ 195">
          <a:extLst>
            <a:ext uri="{FF2B5EF4-FFF2-40B4-BE49-F238E27FC236}">
              <a16:creationId xmlns:a16="http://schemas.microsoft.com/office/drawing/2014/main" id="{07E2F7D1-9E79-461A-9F73-390CB31ECDB9}"/>
            </a:ext>
          </a:extLst>
        </xdr:cNvPr>
        <xdr:cNvCxnSpPr/>
      </xdr:nvCxnSpPr>
      <xdr:spPr>
        <a:xfrm>
          <a:off x="1130300" y="1038987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44467</xdr:rowOff>
    </xdr:from>
    <xdr:ext cx="405111" cy="259045"/>
    <xdr:sp macro="" textlink="">
      <xdr:nvSpPr>
        <xdr:cNvPr id="197" name="n_1aveValue【体育館・プール】&#10;有形固定資産減価償却率">
          <a:extLst>
            <a:ext uri="{FF2B5EF4-FFF2-40B4-BE49-F238E27FC236}">
              <a16:creationId xmlns:a16="http://schemas.microsoft.com/office/drawing/2014/main" id="{73D7862E-C652-4F15-8C87-E93F6C4F57FC}"/>
            </a:ext>
          </a:extLst>
        </xdr:cNvPr>
        <xdr:cNvSpPr txBox="1"/>
      </xdr:nvSpPr>
      <xdr:spPr>
        <a:xfrm>
          <a:off x="35820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151909</xdr:rowOff>
    </xdr:from>
    <xdr:ext cx="405111" cy="259045"/>
    <xdr:sp macro="" textlink="">
      <xdr:nvSpPr>
        <xdr:cNvPr id="198" name="n_2aveValue【体育館・プール】&#10;有形固定資産減価償却率">
          <a:extLst>
            <a:ext uri="{FF2B5EF4-FFF2-40B4-BE49-F238E27FC236}">
              <a16:creationId xmlns:a16="http://schemas.microsoft.com/office/drawing/2014/main" id="{E620B3BF-B6BB-4A0F-B33B-605CA89B3B32}"/>
            </a:ext>
          </a:extLst>
        </xdr:cNvPr>
        <xdr:cNvSpPr txBox="1"/>
      </xdr:nvSpPr>
      <xdr:spPr>
        <a:xfrm>
          <a:off x="2705744" y="992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126763</xdr:rowOff>
    </xdr:from>
    <xdr:ext cx="405111" cy="259045"/>
    <xdr:sp macro="" textlink="">
      <xdr:nvSpPr>
        <xdr:cNvPr id="199" name="n_3aveValue【体育館・プール】&#10;有形固定資産減価償却率">
          <a:extLst>
            <a:ext uri="{FF2B5EF4-FFF2-40B4-BE49-F238E27FC236}">
              <a16:creationId xmlns:a16="http://schemas.microsoft.com/office/drawing/2014/main" id="{F9DF2B3A-A3FA-442E-9311-9719EAB6F3BF}"/>
            </a:ext>
          </a:extLst>
        </xdr:cNvPr>
        <xdr:cNvSpPr txBox="1"/>
      </xdr:nvSpPr>
      <xdr:spPr>
        <a:xfrm>
          <a:off x="1816744" y="989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65041</xdr:rowOff>
    </xdr:from>
    <xdr:ext cx="405111" cy="259045"/>
    <xdr:sp macro="" textlink="">
      <xdr:nvSpPr>
        <xdr:cNvPr id="200" name="n_4aveValue【体育館・プール】&#10;有形固定資産減価償却率">
          <a:extLst>
            <a:ext uri="{FF2B5EF4-FFF2-40B4-BE49-F238E27FC236}">
              <a16:creationId xmlns:a16="http://schemas.microsoft.com/office/drawing/2014/main" id="{8338D71C-74C1-4F9B-9CA6-33A4C5C217A9}"/>
            </a:ext>
          </a:extLst>
        </xdr:cNvPr>
        <xdr:cNvSpPr txBox="1"/>
      </xdr:nvSpPr>
      <xdr:spPr>
        <a:xfrm>
          <a:off x="927744" y="983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69359</xdr:rowOff>
    </xdr:from>
    <xdr:ext cx="405111" cy="259045"/>
    <xdr:sp macro="" textlink="">
      <xdr:nvSpPr>
        <xdr:cNvPr id="201" name="n_1mainValue【体育館・プール】&#10;有形固定資産減価償却率">
          <a:extLst>
            <a:ext uri="{FF2B5EF4-FFF2-40B4-BE49-F238E27FC236}">
              <a16:creationId xmlns:a16="http://schemas.microsoft.com/office/drawing/2014/main" id="{032B83A1-3934-43AD-B56B-E9F6DF9778A6}"/>
            </a:ext>
          </a:extLst>
        </xdr:cNvPr>
        <xdr:cNvSpPr txBox="1"/>
      </xdr:nvSpPr>
      <xdr:spPr>
        <a:xfrm>
          <a:off x="3582044" y="1052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46499</xdr:rowOff>
    </xdr:from>
    <xdr:ext cx="405111" cy="259045"/>
    <xdr:sp macro="" textlink="">
      <xdr:nvSpPr>
        <xdr:cNvPr id="202" name="n_2mainValue【体育館・プール】&#10;有形固定資産減価償却率">
          <a:extLst>
            <a:ext uri="{FF2B5EF4-FFF2-40B4-BE49-F238E27FC236}">
              <a16:creationId xmlns:a16="http://schemas.microsoft.com/office/drawing/2014/main" id="{4B20416B-0972-4742-AD88-5A747DD6F0B1}"/>
            </a:ext>
          </a:extLst>
        </xdr:cNvPr>
        <xdr:cNvSpPr txBox="1"/>
      </xdr:nvSpPr>
      <xdr:spPr>
        <a:xfrm>
          <a:off x="2705744" y="10504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779</xdr:rowOff>
    </xdr:from>
    <xdr:ext cx="405111" cy="259045"/>
    <xdr:sp macro="" textlink="">
      <xdr:nvSpPr>
        <xdr:cNvPr id="203" name="n_3mainValue【体育館・プール】&#10;有形固定資産減価償却率">
          <a:extLst>
            <a:ext uri="{FF2B5EF4-FFF2-40B4-BE49-F238E27FC236}">
              <a16:creationId xmlns:a16="http://schemas.microsoft.com/office/drawing/2014/main" id="{50634A8D-A1BC-42E5-AA13-CBD396747329}"/>
            </a:ext>
          </a:extLst>
        </xdr:cNvPr>
        <xdr:cNvSpPr txBox="1"/>
      </xdr:nvSpPr>
      <xdr:spPr>
        <a:xfrm>
          <a:off x="1816744" y="1045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144797</xdr:rowOff>
    </xdr:from>
    <xdr:ext cx="405111" cy="259045"/>
    <xdr:sp macro="" textlink="">
      <xdr:nvSpPr>
        <xdr:cNvPr id="204" name="n_4mainValue【体育館・プール】&#10;有形固定資産減価償却率">
          <a:extLst>
            <a:ext uri="{FF2B5EF4-FFF2-40B4-BE49-F238E27FC236}">
              <a16:creationId xmlns:a16="http://schemas.microsoft.com/office/drawing/2014/main" id="{0B51FD89-6DED-4735-9373-745E19D4D4A0}"/>
            </a:ext>
          </a:extLst>
        </xdr:cNvPr>
        <xdr:cNvSpPr txBox="1"/>
      </xdr:nvSpPr>
      <xdr:spPr>
        <a:xfrm>
          <a:off x="927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14169800-766B-4DC0-B053-98CE9350B73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D4C2AA8-8BCD-42C5-86CE-F9B13A7159E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3273AE83-2B72-4167-B029-4C32D1DB7C1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5DA45632-D6B3-4D11-A207-18DCC6E2562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51A3CC9C-E8C7-4557-8328-66873CC6F16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A8D4C5FE-1D38-44E6-9030-C52D11AA40E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CF1FF949-3735-4249-8962-D2BD4525886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51A1E2C0-A6F8-467F-9AC3-CF4B789FF37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FF78B9B9-DE73-42DA-84FF-3BDA74FFF28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96D213D0-CA0B-45FB-A6A4-424409B41A2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73A72052-4A6F-4BC2-B3CC-E3608862F285}"/>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B40144CE-A57D-4541-9B8D-FB8D70A6C342}"/>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F4554D4F-F66C-426D-95A5-79B74BB40733}"/>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C783A071-A4E2-440C-B0EE-1389ACAA49BF}"/>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39CE5603-1CF9-4148-BD12-497A4F650845}"/>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F975AF09-EA0F-432E-B109-B35E5C698386}"/>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BD792326-42EA-4921-9A50-4974C9AD0E9A}"/>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70D0763D-F150-4628-80C5-2E8C7E756E0E}"/>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11DE61F6-87CB-4F79-AF20-39B508C523B3}"/>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A539F94D-E52E-4441-ADA3-19C25F011A4B}"/>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ED6A787F-6638-42AD-816D-56AE392779A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EE54B5ED-7986-414A-AEA0-22D239F6D86C}"/>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0C3545BC-5F47-4944-9FC0-5FF2B0D482C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30480</xdr:rowOff>
    </xdr:from>
    <xdr:to>
      <xdr:col>54</xdr:col>
      <xdr:colOff>189865</xdr:colOff>
      <xdr:row>63</xdr:row>
      <xdr:rowOff>108585</xdr:rowOff>
    </xdr:to>
    <xdr:cxnSp macro="">
      <xdr:nvCxnSpPr>
        <xdr:cNvPr id="228" name="直線コネクタ 227">
          <a:extLst>
            <a:ext uri="{FF2B5EF4-FFF2-40B4-BE49-F238E27FC236}">
              <a16:creationId xmlns:a16="http://schemas.microsoft.com/office/drawing/2014/main" id="{D8955A89-4E09-4622-B383-033C6A0AF287}"/>
            </a:ext>
          </a:extLst>
        </xdr:cNvPr>
        <xdr:cNvCxnSpPr/>
      </xdr:nvCxnSpPr>
      <xdr:spPr>
        <a:xfrm flipV="1">
          <a:off x="10476865" y="963168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112412</xdr:rowOff>
    </xdr:from>
    <xdr:ext cx="469744" cy="259045"/>
    <xdr:sp macro="" textlink="">
      <xdr:nvSpPr>
        <xdr:cNvPr id="229" name="【体育館・プール】&#10;一人当たり面積最小値テキスト">
          <a:extLst>
            <a:ext uri="{FF2B5EF4-FFF2-40B4-BE49-F238E27FC236}">
              <a16:creationId xmlns:a16="http://schemas.microsoft.com/office/drawing/2014/main" id="{FCEAC7B4-3952-4A32-8702-077733EB8543}"/>
            </a:ext>
          </a:extLst>
        </xdr:cNvPr>
        <xdr:cNvSpPr txBox="1"/>
      </xdr:nvSpPr>
      <xdr:spPr>
        <a:xfrm>
          <a:off x="10515600" y="10913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108585</xdr:rowOff>
    </xdr:from>
    <xdr:to>
      <xdr:col>55</xdr:col>
      <xdr:colOff>88900</xdr:colOff>
      <xdr:row>63</xdr:row>
      <xdr:rowOff>108585</xdr:rowOff>
    </xdr:to>
    <xdr:cxnSp macro="">
      <xdr:nvCxnSpPr>
        <xdr:cNvPr id="230" name="直線コネクタ 229">
          <a:extLst>
            <a:ext uri="{FF2B5EF4-FFF2-40B4-BE49-F238E27FC236}">
              <a16:creationId xmlns:a16="http://schemas.microsoft.com/office/drawing/2014/main" id="{386CFA59-C4E8-468B-997B-7144317D4D92}"/>
            </a:ext>
          </a:extLst>
        </xdr:cNvPr>
        <xdr:cNvCxnSpPr/>
      </xdr:nvCxnSpPr>
      <xdr:spPr>
        <a:xfrm>
          <a:off x="10388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148607</xdr:rowOff>
    </xdr:from>
    <xdr:ext cx="469744" cy="259045"/>
    <xdr:sp macro="" textlink="">
      <xdr:nvSpPr>
        <xdr:cNvPr id="231" name="【体育館・プール】&#10;一人当たり面積最大値テキスト">
          <a:extLst>
            <a:ext uri="{FF2B5EF4-FFF2-40B4-BE49-F238E27FC236}">
              <a16:creationId xmlns:a16="http://schemas.microsoft.com/office/drawing/2014/main" id="{D9339C42-DC5C-442D-B180-80B5A694C869}"/>
            </a:ext>
          </a:extLst>
        </xdr:cNvPr>
        <xdr:cNvSpPr txBox="1"/>
      </xdr:nvSpPr>
      <xdr:spPr>
        <a:xfrm>
          <a:off x="10515600" y="940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30480</xdr:rowOff>
    </xdr:from>
    <xdr:to>
      <xdr:col>55</xdr:col>
      <xdr:colOff>88900</xdr:colOff>
      <xdr:row>56</xdr:row>
      <xdr:rowOff>30480</xdr:rowOff>
    </xdr:to>
    <xdr:cxnSp macro="">
      <xdr:nvCxnSpPr>
        <xdr:cNvPr id="232" name="直線コネクタ 231">
          <a:extLst>
            <a:ext uri="{FF2B5EF4-FFF2-40B4-BE49-F238E27FC236}">
              <a16:creationId xmlns:a16="http://schemas.microsoft.com/office/drawing/2014/main" id="{ECD16A2A-5F3C-4145-A573-D7F53CE3E446}"/>
            </a:ext>
          </a:extLst>
        </xdr:cNvPr>
        <xdr:cNvCxnSpPr/>
      </xdr:nvCxnSpPr>
      <xdr:spPr>
        <a:xfrm>
          <a:off x="10388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60977</xdr:rowOff>
    </xdr:from>
    <xdr:ext cx="469744" cy="259045"/>
    <xdr:sp macro="" textlink="">
      <xdr:nvSpPr>
        <xdr:cNvPr id="233" name="【体育館・プール】&#10;一人当たり面積平均値テキスト">
          <a:extLst>
            <a:ext uri="{FF2B5EF4-FFF2-40B4-BE49-F238E27FC236}">
              <a16:creationId xmlns:a16="http://schemas.microsoft.com/office/drawing/2014/main" id="{99ADD6C2-CA07-44F0-897D-8F13A3ACE1BA}"/>
            </a:ext>
          </a:extLst>
        </xdr:cNvPr>
        <xdr:cNvSpPr txBox="1"/>
      </xdr:nvSpPr>
      <xdr:spPr>
        <a:xfrm>
          <a:off x="10515600" y="1051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82550</xdr:rowOff>
    </xdr:from>
    <xdr:to>
      <xdr:col>55</xdr:col>
      <xdr:colOff>50800</xdr:colOff>
      <xdr:row>62</xdr:row>
      <xdr:rowOff>12700</xdr:rowOff>
    </xdr:to>
    <xdr:sp macro="" textlink="">
      <xdr:nvSpPr>
        <xdr:cNvPr id="234" name="フローチャート: 判断 233">
          <a:extLst>
            <a:ext uri="{FF2B5EF4-FFF2-40B4-BE49-F238E27FC236}">
              <a16:creationId xmlns:a16="http://schemas.microsoft.com/office/drawing/2014/main" id="{3FD60870-1393-45E6-94A2-F57B585548CB}"/>
            </a:ext>
          </a:extLst>
        </xdr:cNvPr>
        <xdr:cNvSpPr/>
      </xdr:nvSpPr>
      <xdr:spPr>
        <a:xfrm>
          <a:off x="104267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139700</xdr:rowOff>
    </xdr:from>
    <xdr:to>
      <xdr:col>50</xdr:col>
      <xdr:colOff>165100</xdr:colOff>
      <xdr:row>62</xdr:row>
      <xdr:rowOff>69850</xdr:rowOff>
    </xdr:to>
    <xdr:sp macro="" textlink="">
      <xdr:nvSpPr>
        <xdr:cNvPr id="235" name="フローチャート: 判断 234">
          <a:extLst>
            <a:ext uri="{FF2B5EF4-FFF2-40B4-BE49-F238E27FC236}">
              <a16:creationId xmlns:a16="http://schemas.microsoft.com/office/drawing/2014/main" id="{391313FD-A7A1-439A-B74C-8F8C312F3559}"/>
            </a:ext>
          </a:extLst>
        </xdr:cNvPr>
        <xdr:cNvSpPr/>
      </xdr:nvSpPr>
      <xdr:spPr>
        <a:xfrm>
          <a:off x="9588500" y="1059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36" name="フローチャート: 判断 235">
          <a:extLst>
            <a:ext uri="{FF2B5EF4-FFF2-40B4-BE49-F238E27FC236}">
              <a16:creationId xmlns:a16="http://schemas.microsoft.com/office/drawing/2014/main" id="{0F84F1CB-2490-4AF1-9513-2F9A9EB112C3}"/>
            </a:ext>
          </a:extLst>
        </xdr:cNvPr>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71120</xdr:rowOff>
    </xdr:from>
    <xdr:to>
      <xdr:col>41</xdr:col>
      <xdr:colOff>101600</xdr:colOff>
      <xdr:row>62</xdr:row>
      <xdr:rowOff>1270</xdr:rowOff>
    </xdr:to>
    <xdr:sp macro="" textlink="">
      <xdr:nvSpPr>
        <xdr:cNvPr id="237" name="フローチャート: 判断 236">
          <a:extLst>
            <a:ext uri="{FF2B5EF4-FFF2-40B4-BE49-F238E27FC236}">
              <a16:creationId xmlns:a16="http://schemas.microsoft.com/office/drawing/2014/main" id="{D143605B-78D8-43F9-B4C7-74421D21003B}"/>
            </a:ext>
          </a:extLst>
        </xdr:cNvPr>
        <xdr:cNvSpPr/>
      </xdr:nvSpPr>
      <xdr:spPr>
        <a:xfrm>
          <a:off x="7810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40640</xdr:rowOff>
    </xdr:from>
    <xdr:to>
      <xdr:col>36</xdr:col>
      <xdr:colOff>165100</xdr:colOff>
      <xdr:row>61</xdr:row>
      <xdr:rowOff>142240</xdr:rowOff>
    </xdr:to>
    <xdr:sp macro="" textlink="">
      <xdr:nvSpPr>
        <xdr:cNvPr id="238" name="フローチャート: 判断 237">
          <a:extLst>
            <a:ext uri="{FF2B5EF4-FFF2-40B4-BE49-F238E27FC236}">
              <a16:creationId xmlns:a16="http://schemas.microsoft.com/office/drawing/2014/main" id="{EE973A5C-B535-4B97-90FB-489F37806429}"/>
            </a:ext>
          </a:extLst>
        </xdr:cNvPr>
        <xdr:cNvSpPr/>
      </xdr:nvSpPr>
      <xdr:spPr>
        <a:xfrm>
          <a:off x="6921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72AEE350-0CF3-4AB4-B78A-1E2AB957DB9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CAE131B-4F29-47A1-859B-915FAEBE17D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DDBFA709-EE88-419A-B7ED-3CC696F75B2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BAE6A128-0A82-4A68-9998-051CE3AD619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AF95448F-9FDB-4A5D-B92D-231D0C9A560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76835</xdr:rowOff>
    </xdr:from>
    <xdr:to>
      <xdr:col>55</xdr:col>
      <xdr:colOff>50800</xdr:colOff>
      <xdr:row>62</xdr:row>
      <xdr:rowOff>6985</xdr:rowOff>
    </xdr:to>
    <xdr:sp macro="" textlink="">
      <xdr:nvSpPr>
        <xdr:cNvPr id="244" name="楕円 243">
          <a:extLst>
            <a:ext uri="{FF2B5EF4-FFF2-40B4-BE49-F238E27FC236}">
              <a16:creationId xmlns:a16="http://schemas.microsoft.com/office/drawing/2014/main" id="{203F4963-70F5-457E-976D-C3E19E1DA31A}"/>
            </a:ext>
          </a:extLst>
        </xdr:cNvPr>
        <xdr:cNvSpPr/>
      </xdr:nvSpPr>
      <xdr:spPr>
        <a:xfrm>
          <a:off x="10426700" y="1053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99712</xdr:rowOff>
    </xdr:from>
    <xdr:ext cx="469744" cy="259045"/>
    <xdr:sp macro="" textlink="">
      <xdr:nvSpPr>
        <xdr:cNvPr id="245" name="【体育館・プール】&#10;一人当たり面積該当値テキスト">
          <a:extLst>
            <a:ext uri="{FF2B5EF4-FFF2-40B4-BE49-F238E27FC236}">
              <a16:creationId xmlns:a16="http://schemas.microsoft.com/office/drawing/2014/main" id="{A39E7EAE-F143-46FC-8722-453002F884B8}"/>
            </a:ext>
          </a:extLst>
        </xdr:cNvPr>
        <xdr:cNvSpPr txBox="1"/>
      </xdr:nvSpPr>
      <xdr:spPr>
        <a:xfrm>
          <a:off x="10515600" y="1038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90170</xdr:rowOff>
    </xdr:from>
    <xdr:to>
      <xdr:col>50</xdr:col>
      <xdr:colOff>165100</xdr:colOff>
      <xdr:row>62</xdr:row>
      <xdr:rowOff>20320</xdr:rowOff>
    </xdr:to>
    <xdr:sp macro="" textlink="">
      <xdr:nvSpPr>
        <xdr:cNvPr id="246" name="楕円 245">
          <a:extLst>
            <a:ext uri="{FF2B5EF4-FFF2-40B4-BE49-F238E27FC236}">
              <a16:creationId xmlns:a16="http://schemas.microsoft.com/office/drawing/2014/main" id="{86806BCD-0A92-40A1-B028-62CF878D6BBE}"/>
            </a:ext>
          </a:extLst>
        </xdr:cNvPr>
        <xdr:cNvSpPr/>
      </xdr:nvSpPr>
      <xdr:spPr>
        <a:xfrm>
          <a:off x="95885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127635</xdr:rowOff>
    </xdr:from>
    <xdr:to>
      <xdr:col>55</xdr:col>
      <xdr:colOff>0</xdr:colOff>
      <xdr:row>61</xdr:row>
      <xdr:rowOff>140970</xdr:rowOff>
    </xdr:to>
    <xdr:cxnSp macro="">
      <xdr:nvCxnSpPr>
        <xdr:cNvPr id="247" name="直線コネクタ 246">
          <a:extLst>
            <a:ext uri="{FF2B5EF4-FFF2-40B4-BE49-F238E27FC236}">
              <a16:creationId xmlns:a16="http://schemas.microsoft.com/office/drawing/2014/main" id="{FBF63652-DE5E-4311-A9B9-40160604F3E4}"/>
            </a:ext>
          </a:extLst>
        </xdr:cNvPr>
        <xdr:cNvCxnSpPr/>
      </xdr:nvCxnSpPr>
      <xdr:spPr>
        <a:xfrm flipV="1">
          <a:off x="9639300" y="1058608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95885</xdr:rowOff>
    </xdr:from>
    <xdr:to>
      <xdr:col>46</xdr:col>
      <xdr:colOff>38100</xdr:colOff>
      <xdr:row>62</xdr:row>
      <xdr:rowOff>26035</xdr:rowOff>
    </xdr:to>
    <xdr:sp macro="" textlink="">
      <xdr:nvSpPr>
        <xdr:cNvPr id="248" name="楕円 247">
          <a:extLst>
            <a:ext uri="{FF2B5EF4-FFF2-40B4-BE49-F238E27FC236}">
              <a16:creationId xmlns:a16="http://schemas.microsoft.com/office/drawing/2014/main" id="{A1E14690-4506-4FA8-9D9C-87E139304920}"/>
            </a:ext>
          </a:extLst>
        </xdr:cNvPr>
        <xdr:cNvSpPr/>
      </xdr:nvSpPr>
      <xdr:spPr>
        <a:xfrm>
          <a:off x="8699500" y="1055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140970</xdr:rowOff>
    </xdr:from>
    <xdr:to>
      <xdr:col>50</xdr:col>
      <xdr:colOff>114300</xdr:colOff>
      <xdr:row>61</xdr:row>
      <xdr:rowOff>146685</xdr:rowOff>
    </xdr:to>
    <xdr:cxnSp macro="">
      <xdr:nvCxnSpPr>
        <xdr:cNvPr id="249" name="直線コネクタ 248">
          <a:extLst>
            <a:ext uri="{FF2B5EF4-FFF2-40B4-BE49-F238E27FC236}">
              <a16:creationId xmlns:a16="http://schemas.microsoft.com/office/drawing/2014/main" id="{F90C5E93-C324-47BB-86E4-B01EBD744028}"/>
            </a:ext>
          </a:extLst>
        </xdr:cNvPr>
        <xdr:cNvCxnSpPr/>
      </xdr:nvCxnSpPr>
      <xdr:spPr>
        <a:xfrm flipV="1">
          <a:off x="8750300" y="1059942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97790</xdr:rowOff>
    </xdr:from>
    <xdr:to>
      <xdr:col>41</xdr:col>
      <xdr:colOff>101600</xdr:colOff>
      <xdr:row>62</xdr:row>
      <xdr:rowOff>27940</xdr:rowOff>
    </xdr:to>
    <xdr:sp macro="" textlink="">
      <xdr:nvSpPr>
        <xdr:cNvPr id="250" name="楕円 249">
          <a:extLst>
            <a:ext uri="{FF2B5EF4-FFF2-40B4-BE49-F238E27FC236}">
              <a16:creationId xmlns:a16="http://schemas.microsoft.com/office/drawing/2014/main" id="{2358D517-A67A-4860-A589-A61EF21ACD24}"/>
            </a:ext>
          </a:extLst>
        </xdr:cNvPr>
        <xdr:cNvSpPr/>
      </xdr:nvSpPr>
      <xdr:spPr>
        <a:xfrm>
          <a:off x="7810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146685</xdr:rowOff>
    </xdr:from>
    <xdr:to>
      <xdr:col>45</xdr:col>
      <xdr:colOff>177800</xdr:colOff>
      <xdr:row>61</xdr:row>
      <xdr:rowOff>148590</xdr:rowOff>
    </xdr:to>
    <xdr:cxnSp macro="">
      <xdr:nvCxnSpPr>
        <xdr:cNvPr id="251" name="直線コネクタ 250">
          <a:extLst>
            <a:ext uri="{FF2B5EF4-FFF2-40B4-BE49-F238E27FC236}">
              <a16:creationId xmlns:a16="http://schemas.microsoft.com/office/drawing/2014/main" id="{90A98A2A-0050-4D96-9909-67BE2F6D3B11}"/>
            </a:ext>
          </a:extLst>
        </xdr:cNvPr>
        <xdr:cNvCxnSpPr/>
      </xdr:nvCxnSpPr>
      <xdr:spPr>
        <a:xfrm flipV="1">
          <a:off x="7861300" y="1060513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101600</xdr:rowOff>
    </xdr:from>
    <xdr:to>
      <xdr:col>36</xdr:col>
      <xdr:colOff>165100</xdr:colOff>
      <xdr:row>62</xdr:row>
      <xdr:rowOff>31750</xdr:rowOff>
    </xdr:to>
    <xdr:sp macro="" textlink="">
      <xdr:nvSpPr>
        <xdr:cNvPr id="252" name="楕円 251">
          <a:extLst>
            <a:ext uri="{FF2B5EF4-FFF2-40B4-BE49-F238E27FC236}">
              <a16:creationId xmlns:a16="http://schemas.microsoft.com/office/drawing/2014/main" id="{0E067389-6C82-405C-8257-0FDCF2D9D3F9}"/>
            </a:ext>
          </a:extLst>
        </xdr:cNvPr>
        <xdr:cNvSpPr/>
      </xdr:nvSpPr>
      <xdr:spPr>
        <a:xfrm>
          <a:off x="6921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148590</xdr:rowOff>
    </xdr:from>
    <xdr:to>
      <xdr:col>41</xdr:col>
      <xdr:colOff>50800</xdr:colOff>
      <xdr:row>61</xdr:row>
      <xdr:rowOff>152400</xdr:rowOff>
    </xdr:to>
    <xdr:cxnSp macro="">
      <xdr:nvCxnSpPr>
        <xdr:cNvPr id="253" name="直線コネクタ 252">
          <a:extLst>
            <a:ext uri="{FF2B5EF4-FFF2-40B4-BE49-F238E27FC236}">
              <a16:creationId xmlns:a16="http://schemas.microsoft.com/office/drawing/2014/main" id="{37575977-3C4E-48FD-A3CA-D5FF59A38DBF}"/>
            </a:ext>
          </a:extLst>
        </xdr:cNvPr>
        <xdr:cNvCxnSpPr/>
      </xdr:nvCxnSpPr>
      <xdr:spPr>
        <a:xfrm flipV="1">
          <a:off x="6972300" y="106070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60977</xdr:rowOff>
    </xdr:from>
    <xdr:ext cx="469744" cy="259045"/>
    <xdr:sp macro="" textlink="">
      <xdr:nvSpPr>
        <xdr:cNvPr id="254" name="n_1aveValue【体育館・プール】&#10;一人当たり面積">
          <a:extLst>
            <a:ext uri="{FF2B5EF4-FFF2-40B4-BE49-F238E27FC236}">
              <a16:creationId xmlns:a16="http://schemas.microsoft.com/office/drawing/2014/main" id="{72311394-2765-4A45-A189-CC59D8DF14BF}"/>
            </a:ext>
          </a:extLst>
        </xdr:cNvPr>
        <xdr:cNvSpPr txBox="1"/>
      </xdr:nvSpPr>
      <xdr:spPr>
        <a:xfrm>
          <a:off x="9391727" y="106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21607</xdr:rowOff>
    </xdr:from>
    <xdr:ext cx="469744" cy="259045"/>
    <xdr:sp macro="" textlink="">
      <xdr:nvSpPr>
        <xdr:cNvPr id="255" name="n_2aveValue【体育館・プール】&#10;一人当たり面積">
          <a:extLst>
            <a:ext uri="{FF2B5EF4-FFF2-40B4-BE49-F238E27FC236}">
              <a16:creationId xmlns:a16="http://schemas.microsoft.com/office/drawing/2014/main" id="{D3714C34-4472-47D4-BA6F-7448347B7B70}"/>
            </a:ext>
          </a:extLst>
        </xdr:cNvPr>
        <xdr:cNvSpPr txBox="1"/>
      </xdr:nvSpPr>
      <xdr:spPr>
        <a:xfrm>
          <a:off x="8515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17797</xdr:rowOff>
    </xdr:from>
    <xdr:ext cx="469744" cy="259045"/>
    <xdr:sp macro="" textlink="">
      <xdr:nvSpPr>
        <xdr:cNvPr id="256" name="n_3aveValue【体育館・プール】&#10;一人当たり面積">
          <a:extLst>
            <a:ext uri="{FF2B5EF4-FFF2-40B4-BE49-F238E27FC236}">
              <a16:creationId xmlns:a16="http://schemas.microsoft.com/office/drawing/2014/main" id="{061F2CA7-650C-487A-B425-60CAAA68CC5B}"/>
            </a:ext>
          </a:extLst>
        </xdr:cNvPr>
        <xdr:cNvSpPr txBox="1"/>
      </xdr:nvSpPr>
      <xdr:spPr>
        <a:xfrm>
          <a:off x="7626427"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158767</xdr:rowOff>
    </xdr:from>
    <xdr:ext cx="469744" cy="259045"/>
    <xdr:sp macro="" textlink="">
      <xdr:nvSpPr>
        <xdr:cNvPr id="257" name="n_4aveValue【体育館・プール】&#10;一人当たり面積">
          <a:extLst>
            <a:ext uri="{FF2B5EF4-FFF2-40B4-BE49-F238E27FC236}">
              <a16:creationId xmlns:a16="http://schemas.microsoft.com/office/drawing/2014/main" id="{F7FDD4FF-CAF3-4226-9D55-C10ED4711C26}"/>
            </a:ext>
          </a:extLst>
        </xdr:cNvPr>
        <xdr:cNvSpPr txBox="1"/>
      </xdr:nvSpPr>
      <xdr:spPr>
        <a:xfrm>
          <a:off x="6737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36847</xdr:rowOff>
    </xdr:from>
    <xdr:ext cx="469744" cy="259045"/>
    <xdr:sp macro="" textlink="">
      <xdr:nvSpPr>
        <xdr:cNvPr id="258" name="n_1mainValue【体育館・プール】&#10;一人当たり面積">
          <a:extLst>
            <a:ext uri="{FF2B5EF4-FFF2-40B4-BE49-F238E27FC236}">
              <a16:creationId xmlns:a16="http://schemas.microsoft.com/office/drawing/2014/main" id="{48142359-6CA2-4FD2-86AA-8630C0B8D1DA}"/>
            </a:ext>
          </a:extLst>
        </xdr:cNvPr>
        <xdr:cNvSpPr txBox="1"/>
      </xdr:nvSpPr>
      <xdr:spPr>
        <a:xfrm>
          <a:off x="9391727" y="1032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17162</xdr:rowOff>
    </xdr:from>
    <xdr:ext cx="469744" cy="259045"/>
    <xdr:sp macro="" textlink="">
      <xdr:nvSpPr>
        <xdr:cNvPr id="259" name="n_2mainValue【体育館・プール】&#10;一人当たり面積">
          <a:extLst>
            <a:ext uri="{FF2B5EF4-FFF2-40B4-BE49-F238E27FC236}">
              <a16:creationId xmlns:a16="http://schemas.microsoft.com/office/drawing/2014/main" id="{43AD53AD-D6A5-48FD-8A6A-AC5B7D387938}"/>
            </a:ext>
          </a:extLst>
        </xdr:cNvPr>
        <xdr:cNvSpPr txBox="1"/>
      </xdr:nvSpPr>
      <xdr:spPr>
        <a:xfrm>
          <a:off x="8515427" y="1064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19067</xdr:rowOff>
    </xdr:from>
    <xdr:ext cx="469744" cy="259045"/>
    <xdr:sp macro="" textlink="">
      <xdr:nvSpPr>
        <xdr:cNvPr id="260" name="n_3mainValue【体育館・プール】&#10;一人当たり面積">
          <a:extLst>
            <a:ext uri="{FF2B5EF4-FFF2-40B4-BE49-F238E27FC236}">
              <a16:creationId xmlns:a16="http://schemas.microsoft.com/office/drawing/2014/main" id="{1740AA9B-5EA7-4526-89F9-ACAB4C38786C}"/>
            </a:ext>
          </a:extLst>
        </xdr:cNvPr>
        <xdr:cNvSpPr txBox="1"/>
      </xdr:nvSpPr>
      <xdr:spPr>
        <a:xfrm>
          <a:off x="7626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22877</xdr:rowOff>
    </xdr:from>
    <xdr:ext cx="469744" cy="259045"/>
    <xdr:sp macro="" textlink="">
      <xdr:nvSpPr>
        <xdr:cNvPr id="261" name="n_4mainValue【体育館・プール】&#10;一人当たり面積">
          <a:extLst>
            <a:ext uri="{FF2B5EF4-FFF2-40B4-BE49-F238E27FC236}">
              <a16:creationId xmlns:a16="http://schemas.microsoft.com/office/drawing/2014/main" id="{B73136FF-AB3A-47B8-A36B-1088E1EF6253}"/>
            </a:ext>
          </a:extLst>
        </xdr:cNvPr>
        <xdr:cNvSpPr txBox="1"/>
      </xdr:nvSpPr>
      <xdr:spPr>
        <a:xfrm>
          <a:off x="6737427"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621F3252-8162-446D-9818-E3260515F05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23164C34-464D-477B-9427-0EDD755F1B4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59F437E3-CFF5-4F69-B1C9-69DCF872BA4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482FF514-8745-42A6-BED6-5EAD8B5A38A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515E2FC6-2544-4DF6-A681-933B41F53E6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5C64A75D-3894-4E61-ACD1-935FF1534C1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B815BB83-2B69-438A-800D-B414EFDD237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E23C56BC-AA98-4597-A113-BDCE1AFDC7E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34102994-C2E8-4D60-90C1-C3E1CEF2725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8990896D-CE8D-4CAE-B62F-BDC8E4D813D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B7564066-A70A-44BB-B6CB-20FD5AC2B65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a:extLst>
            <a:ext uri="{FF2B5EF4-FFF2-40B4-BE49-F238E27FC236}">
              <a16:creationId xmlns:a16="http://schemas.microsoft.com/office/drawing/2014/main" id="{13F3A745-D987-4EFF-923E-E052D2A83A96}"/>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a:extLst>
            <a:ext uri="{FF2B5EF4-FFF2-40B4-BE49-F238E27FC236}">
              <a16:creationId xmlns:a16="http://schemas.microsoft.com/office/drawing/2014/main" id="{99A93BBE-BE5B-4CE5-A02B-24447214448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a:extLst>
            <a:ext uri="{FF2B5EF4-FFF2-40B4-BE49-F238E27FC236}">
              <a16:creationId xmlns:a16="http://schemas.microsoft.com/office/drawing/2014/main" id="{E63080F3-2BC6-4522-AAA0-450520E63D45}"/>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a:extLst>
            <a:ext uri="{FF2B5EF4-FFF2-40B4-BE49-F238E27FC236}">
              <a16:creationId xmlns:a16="http://schemas.microsoft.com/office/drawing/2014/main" id="{E60B799C-FE9A-496D-B295-9BCFF64335BE}"/>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a:extLst>
            <a:ext uri="{FF2B5EF4-FFF2-40B4-BE49-F238E27FC236}">
              <a16:creationId xmlns:a16="http://schemas.microsoft.com/office/drawing/2014/main" id="{629E82F7-C357-4C9F-A68C-A263FBF5834E}"/>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a:extLst>
            <a:ext uri="{FF2B5EF4-FFF2-40B4-BE49-F238E27FC236}">
              <a16:creationId xmlns:a16="http://schemas.microsoft.com/office/drawing/2014/main" id="{0484C032-8A8E-49AB-86A3-2D55BDED30F3}"/>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a:extLst>
            <a:ext uri="{FF2B5EF4-FFF2-40B4-BE49-F238E27FC236}">
              <a16:creationId xmlns:a16="http://schemas.microsoft.com/office/drawing/2014/main" id="{120E3B2F-E7FC-4211-897F-BA7CAFD61E4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a:extLst>
            <a:ext uri="{FF2B5EF4-FFF2-40B4-BE49-F238E27FC236}">
              <a16:creationId xmlns:a16="http://schemas.microsoft.com/office/drawing/2014/main" id="{923F8E41-6EB2-4EAF-A633-8D164578D713}"/>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D6F51DBB-0553-4A9F-910C-CF613F91A51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a:extLst>
            <a:ext uri="{FF2B5EF4-FFF2-40B4-BE49-F238E27FC236}">
              <a16:creationId xmlns:a16="http://schemas.microsoft.com/office/drawing/2014/main" id="{6E47CB9B-D4F2-40E4-95AE-BE2FF712B88B}"/>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a:extLst>
            <a:ext uri="{FF2B5EF4-FFF2-40B4-BE49-F238E27FC236}">
              <a16:creationId xmlns:a16="http://schemas.microsoft.com/office/drawing/2014/main" id="{FA13FF9A-4E36-4C38-B50A-F9C64CB87E9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159258</xdr:rowOff>
    </xdr:from>
    <xdr:to>
      <xdr:col>24</xdr:col>
      <xdr:colOff>62865</xdr:colOff>
      <xdr:row>86</xdr:row>
      <xdr:rowOff>15239</xdr:rowOff>
    </xdr:to>
    <xdr:cxnSp macro="">
      <xdr:nvCxnSpPr>
        <xdr:cNvPr id="284" name="直線コネクタ 283">
          <a:extLst>
            <a:ext uri="{FF2B5EF4-FFF2-40B4-BE49-F238E27FC236}">
              <a16:creationId xmlns:a16="http://schemas.microsoft.com/office/drawing/2014/main" id="{D62E9EBD-DFC7-4B25-AC5E-FF0AC5BE9BCE}"/>
            </a:ext>
          </a:extLst>
        </xdr:cNvPr>
        <xdr:cNvCxnSpPr/>
      </xdr:nvCxnSpPr>
      <xdr:spPr>
        <a:xfrm flipV="1">
          <a:off x="4634865" y="13360908"/>
          <a:ext cx="0"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19066</xdr:rowOff>
    </xdr:from>
    <xdr:ext cx="405111" cy="259045"/>
    <xdr:sp macro="" textlink="">
      <xdr:nvSpPr>
        <xdr:cNvPr id="285" name="【福祉施設】&#10;有形固定資産減価償却率最小値テキスト">
          <a:extLst>
            <a:ext uri="{FF2B5EF4-FFF2-40B4-BE49-F238E27FC236}">
              <a16:creationId xmlns:a16="http://schemas.microsoft.com/office/drawing/2014/main" id="{FD85978D-5E68-4E71-8F8E-15F841BE743D}"/>
            </a:ext>
          </a:extLst>
        </xdr:cNvPr>
        <xdr:cNvSpPr txBox="1"/>
      </xdr:nvSpPr>
      <xdr:spPr>
        <a:xfrm>
          <a:off x="4673600" y="1476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15239</xdr:rowOff>
    </xdr:from>
    <xdr:to>
      <xdr:col>24</xdr:col>
      <xdr:colOff>152400</xdr:colOff>
      <xdr:row>86</xdr:row>
      <xdr:rowOff>15239</xdr:rowOff>
    </xdr:to>
    <xdr:cxnSp macro="">
      <xdr:nvCxnSpPr>
        <xdr:cNvPr id="286" name="直線コネクタ 285">
          <a:extLst>
            <a:ext uri="{FF2B5EF4-FFF2-40B4-BE49-F238E27FC236}">
              <a16:creationId xmlns:a16="http://schemas.microsoft.com/office/drawing/2014/main" id="{A3C2945D-5881-4D2F-9D52-D31A660B97A6}"/>
            </a:ext>
          </a:extLst>
        </xdr:cNvPr>
        <xdr:cNvCxnSpPr/>
      </xdr:nvCxnSpPr>
      <xdr:spPr>
        <a:xfrm>
          <a:off x="4546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105935</xdr:rowOff>
    </xdr:from>
    <xdr:ext cx="405111" cy="259045"/>
    <xdr:sp macro="" textlink="">
      <xdr:nvSpPr>
        <xdr:cNvPr id="287" name="【福祉施設】&#10;有形固定資産減価償却率最大値テキスト">
          <a:extLst>
            <a:ext uri="{FF2B5EF4-FFF2-40B4-BE49-F238E27FC236}">
              <a16:creationId xmlns:a16="http://schemas.microsoft.com/office/drawing/2014/main" id="{0FECAA77-70CA-4F70-B459-13AD2A91814D}"/>
            </a:ext>
          </a:extLst>
        </xdr:cNvPr>
        <xdr:cNvSpPr txBox="1"/>
      </xdr:nvSpPr>
      <xdr:spPr>
        <a:xfrm>
          <a:off x="4673600" y="1313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159258</xdr:rowOff>
    </xdr:from>
    <xdr:to>
      <xdr:col>24</xdr:col>
      <xdr:colOff>152400</xdr:colOff>
      <xdr:row>77</xdr:row>
      <xdr:rowOff>159258</xdr:rowOff>
    </xdr:to>
    <xdr:cxnSp macro="">
      <xdr:nvCxnSpPr>
        <xdr:cNvPr id="288" name="直線コネクタ 287">
          <a:extLst>
            <a:ext uri="{FF2B5EF4-FFF2-40B4-BE49-F238E27FC236}">
              <a16:creationId xmlns:a16="http://schemas.microsoft.com/office/drawing/2014/main" id="{B102FD60-E893-4217-BDA4-D6C8F287FEA7}"/>
            </a:ext>
          </a:extLst>
        </xdr:cNvPr>
        <xdr:cNvCxnSpPr/>
      </xdr:nvCxnSpPr>
      <xdr:spPr>
        <a:xfrm>
          <a:off x="4546600" y="1336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21607</xdr:rowOff>
    </xdr:from>
    <xdr:ext cx="405111" cy="259045"/>
    <xdr:sp macro="" textlink="">
      <xdr:nvSpPr>
        <xdr:cNvPr id="289" name="【福祉施設】&#10;有形固定資産減価償却率平均値テキスト">
          <a:extLst>
            <a:ext uri="{FF2B5EF4-FFF2-40B4-BE49-F238E27FC236}">
              <a16:creationId xmlns:a16="http://schemas.microsoft.com/office/drawing/2014/main" id="{02D0B09D-4781-4B64-AA6F-0917256E0CE4}"/>
            </a:ext>
          </a:extLst>
        </xdr:cNvPr>
        <xdr:cNvSpPr txBox="1"/>
      </xdr:nvSpPr>
      <xdr:spPr>
        <a:xfrm>
          <a:off x="4673600" y="1373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290" name="フローチャート: 判断 289">
          <a:extLst>
            <a:ext uri="{FF2B5EF4-FFF2-40B4-BE49-F238E27FC236}">
              <a16:creationId xmlns:a16="http://schemas.microsoft.com/office/drawing/2014/main" id="{22DCB01B-1176-4B14-AC05-31E3BC1DA2B9}"/>
            </a:ext>
          </a:extLst>
        </xdr:cNvPr>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91" name="フローチャート: 判断 290">
          <a:extLst>
            <a:ext uri="{FF2B5EF4-FFF2-40B4-BE49-F238E27FC236}">
              <a16:creationId xmlns:a16="http://schemas.microsoft.com/office/drawing/2014/main" id="{69FB69F2-6D8F-4059-BF88-A85EECAB2167}"/>
            </a:ext>
          </a:extLst>
        </xdr:cNvPr>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30735</xdr:rowOff>
    </xdr:from>
    <xdr:to>
      <xdr:col>15</xdr:col>
      <xdr:colOff>101600</xdr:colOff>
      <xdr:row>80</xdr:row>
      <xdr:rowOff>132335</xdr:rowOff>
    </xdr:to>
    <xdr:sp macro="" textlink="">
      <xdr:nvSpPr>
        <xdr:cNvPr id="292" name="フローチャート: 判断 291">
          <a:extLst>
            <a:ext uri="{FF2B5EF4-FFF2-40B4-BE49-F238E27FC236}">
              <a16:creationId xmlns:a16="http://schemas.microsoft.com/office/drawing/2014/main" id="{B526F1A2-FB26-4C00-B7A4-2D8DCD05034D}"/>
            </a:ext>
          </a:extLst>
        </xdr:cNvPr>
        <xdr:cNvSpPr/>
      </xdr:nvSpPr>
      <xdr:spPr>
        <a:xfrm>
          <a:off x="2857500" y="1374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1015</xdr:rowOff>
    </xdr:from>
    <xdr:to>
      <xdr:col>10</xdr:col>
      <xdr:colOff>165100</xdr:colOff>
      <xdr:row>80</xdr:row>
      <xdr:rowOff>102615</xdr:rowOff>
    </xdr:to>
    <xdr:sp macro="" textlink="">
      <xdr:nvSpPr>
        <xdr:cNvPr id="293" name="フローチャート: 判断 292">
          <a:extLst>
            <a:ext uri="{FF2B5EF4-FFF2-40B4-BE49-F238E27FC236}">
              <a16:creationId xmlns:a16="http://schemas.microsoft.com/office/drawing/2014/main" id="{8C3FBC7E-A51B-4C6B-953E-8E12FCA652A0}"/>
            </a:ext>
          </a:extLst>
        </xdr:cNvPr>
        <xdr:cNvSpPr/>
      </xdr:nvSpPr>
      <xdr:spPr>
        <a:xfrm>
          <a:off x="1968500"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119887</xdr:rowOff>
    </xdr:from>
    <xdr:to>
      <xdr:col>6</xdr:col>
      <xdr:colOff>38100</xdr:colOff>
      <xdr:row>80</xdr:row>
      <xdr:rowOff>50037</xdr:rowOff>
    </xdr:to>
    <xdr:sp macro="" textlink="">
      <xdr:nvSpPr>
        <xdr:cNvPr id="294" name="フローチャート: 判断 293">
          <a:extLst>
            <a:ext uri="{FF2B5EF4-FFF2-40B4-BE49-F238E27FC236}">
              <a16:creationId xmlns:a16="http://schemas.microsoft.com/office/drawing/2014/main" id="{9800F5F7-0922-41A1-AA2E-E0D20B707250}"/>
            </a:ext>
          </a:extLst>
        </xdr:cNvPr>
        <xdr:cNvSpPr/>
      </xdr:nvSpPr>
      <xdr:spPr>
        <a:xfrm>
          <a:off x="1079500" y="1366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C7611567-7A8E-489A-BABE-30A53AB2702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840D6B49-08BB-47EA-8B4D-0601A428D4B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8ACB9603-7001-4F25-91CE-2EA5B34E253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446ABE00-86B7-42DD-A797-78905DFB3EA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BD5D551D-5B73-4AE9-B676-A4B8C1FAF2F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92456</xdr:rowOff>
    </xdr:from>
    <xdr:to>
      <xdr:col>24</xdr:col>
      <xdr:colOff>114300</xdr:colOff>
      <xdr:row>82</xdr:row>
      <xdr:rowOff>22606</xdr:rowOff>
    </xdr:to>
    <xdr:sp macro="" textlink="">
      <xdr:nvSpPr>
        <xdr:cNvPr id="300" name="楕円 299">
          <a:extLst>
            <a:ext uri="{FF2B5EF4-FFF2-40B4-BE49-F238E27FC236}">
              <a16:creationId xmlns:a16="http://schemas.microsoft.com/office/drawing/2014/main" id="{CCB83875-3FE1-42F2-91C5-27FF061CFB47}"/>
            </a:ext>
          </a:extLst>
        </xdr:cNvPr>
        <xdr:cNvSpPr/>
      </xdr:nvSpPr>
      <xdr:spPr>
        <a:xfrm>
          <a:off x="4584700" y="1397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70883</xdr:rowOff>
    </xdr:from>
    <xdr:ext cx="405111" cy="259045"/>
    <xdr:sp macro="" textlink="">
      <xdr:nvSpPr>
        <xdr:cNvPr id="301" name="【福祉施設】&#10;有形固定資産減価償却率該当値テキスト">
          <a:extLst>
            <a:ext uri="{FF2B5EF4-FFF2-40B4-BE49-F238E27FC236}">
              <a16:creationId xmlns:a16="http://schemas.microsoft.com/office/drawing/2014/main" id="{E8DDB7DE-8B2F-4619-92F0-F2290A87E9E9}"/>
            </a:ext>
          </a:extLst>
        </xdr:cNvPr>
        <xdr:cNvSpPr txBox="1"/>
      </xdr:nvSpPr>
      <xdr:spPr>
        <a:xfrm>
          <a:off x="4673600" y="13958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53594</xdr:rowOff>
    </xdr:from>
    <xdr:to>
      <xdr:col>20</xdr:col>
      <xdr:colOff>38100</xdr:colOff>
      <xdr:row>81</xdr:row>
      <xdr:rowOff>155194</xdr:rowOff>
    </xdr:to>
    <xdr:sp macro="" textlink="">
      <xdr:nvSpPr>
        <xdr:cNvPr id="302" name="楕円 301">
          <a:extLst>
            <a:ext uri="{FF2B5EF4-FFF2-40B4-BE49-F238E27FC236}">
              <a16:creationId xmlns:a16="http://schemas.microsoft.com/office/drawing/2014/main" id="{EFDF60FA-0E5A-418E-9FD6-DEBFE3BF5329}"/>
            </a:ext>
          </a:extLst>
        </xdr:cNvPr>
        <xdr:cNvSpPr/>
      </xdr:nvSpPr>
      <xdr:spPr>
        <a:xfrm>
          <a:off x="3746500" y="1394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104394</xdr:rowOff>
    </xdr:from>
    <xdr:to>
      <xdr:col>24</xdr:col>
      <xdr:colOff>63500</xdr:colOff>
      <xdr:row>81</xdr:row>
      <xdr:rowOff>143256</xdr:rowOff>
    </xdr:to>
    <xdr:cxnSp macro="">
      <xdr:nvCxnSpPr>
        <xdr:cNvPr id="303" name="直線コネクタ 302">
          <a:extLst>
            <a:ext uri="{FF2B5EF4-FFF2-40B4-BE49-F238E27FC236}">
              <a16:creationId xmlns:a16="http://schemas.microsoft.com/office/drawing/2014/main" id="{29690E1E-DE87-43A1-BB5A-C6DFE068FCAF}"/>
            </a:ext>
          </a:extLst>
        </xdr:cNvPr>
        <xdr:cNvCxnSpPr/>
      </xdr:nvCxnSpPr>
      <xdr:spPr>
        <a:xfrm>
          <a:off x="3797300" y="13991844"/>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21589</xdr:rowOff>
    </xdr:from>
    <xdr:to>
      <xdr:col>15</xdr:col>
      <xdr:colOff>101600</xdr:colOff>
      <xdr:row>81</xdr:row>
      <xdr:rowOff>123189</xdr:rowOff>
    </xdr:to>
    <xdr:sp macro="" textlink="">
      <xdr:nvSpPr>
        <xdr:cNvPr id="304" name="楕円 303">
          <a:extLst>
            <a:ext uri="{FF2B5EF4-FFF2-40B4-BE49-F238E27FC236}">
              <a16:creationId xmlns:a16="http://schemas.microsoft.com/office/drawing/2014/main" id="{40EF9D3A-B081-4F73-87F2-8D2929213B50}"/>
            </a:ext>
          </a:extLst>
        </xdr:cNvPr>
        <xdr:cNvSpPr/>
      </xdr:nvSpPr>
      <xdr:spPr>
        <a:xfrm>
          <a:off x="2857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72389</xdr:rowOff>
    </xdr:from>
    <xdr:to>
      <xdr:col>19</xdr:col>
      <xdr:colOff>177800</xdr:colOff>
      <xdr:row>81</xdr:row>
      <xdr:rowOff>104394</xdr:rowOff>
    </xdr:to>
    <xdr:cxnSp macro="">
      <xdr:nvCxnSpPr>
        <xdr:cNvPr id="305" name="直線コネクタ 304">
          <a:extLst>
            <a:ext uri="{FF2B5EF4-FFF2-40B4-BE49-F238E27FC236}">
              <a16:creationId xmlns:a16="http://schemas.microsoft.com/office/drawing/2014/main" id="{4236D87C-B09A-4C19-B596-550439A224F0}"/>
            </a:ext>
          </a:extLst>
        </xdr:cNvPr>
        <xdr:cNvCxnSpPr/>
      </xdr:nvCxnSpPr>
      <xdr:spPr>
        <a:xfrm>
          <a:off x="2908300" y="13959839"/>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145035</xdr:rowOff>
    </xdr:from>
    <xdr:to>
      <xdr:col>10</xdr:col>
      <xdr:colOff>165100</xdr:colOff>
      <xdr:row>81</xdr:row>
      <xdr:rowOff>75185</xdr:rowOff>
    </xdr:to>
    <xdr:sp macro="" textlink="">
      <xdr:nvSpPr>
        <xdr:cNvPr id="306" name="楕円 305">
          <a:extLst>
            <a:ext uri="{FF2B5EF4-FFF2-40B4-BE49-F238E27FC236}">
              <a16:creationId xmlns:a16="http://schemas.microsoft.com/office/drawing/2014/main" id="{5E7195DD-6EBF-4589-97CC-FB293C054AC4}"/>
            </a:ext>
          </a:extLst>
        </xdr:cNvPr>
        <xdr:cNvSpPr/>
      </xdr:nvSpPr>
      <xdr:spPr>
        <a:xfrm>
          <a:off x="1968500" y="1386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24385</xdr:rowOff>
    </xdr:from>
    <xdr:to>
      <xdr:col>15</xdr:col>
      <xdr:colOff>50800</xdr:colOff>
      <xdr:row>81</xdr:row>
      <xdr:rowOff>72389</xdr:rowOff>
    </xdr:to>
    <xdr:cxnSp macro="">
      <xdr:nvCxnSpPr>
        <xdr:cNvPr id="307" name="直線コネクタ 306">
          <a:extLst>
            <a:ext uri="{FF2B5EF4-FFF2-40B4-BE49-F238E27FC236}">
              <a16:creationId xmlns:a16="http://schemas.microsoft.com/office/drawing/2014/main" id="{372746D0-6748-42EE-83AE-E622A845724E}"/>
            </a:ext>
          </a:extLst>
        </xdr:cNvPr>
        <xdr:cNvCxnSpPr/>
      </xdr:nvCxnSpPr>
      <xdr:spPr>
        <a:xfrm>
          <a:off x="2019300" y="13911835"/>
          <a:ext cx="889000" cy="4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170180</xdr:rowOff>
    </xdr:from>
    <xdr:to>
      <xdr:col>6</xdr:col>
      <xdr:colOff>38100</xdr:colOff>
      <xdr:row>82</xdr:row>
      <xdr:rowOff>100330</xdr:rowOff>
    </xdr:to>
    <xdr:sp macro="" textlink="">
      <xdr:nvSpPr>
        <xdr:cNvPr id="308" name="楕円 307">
          <a:extLst>
            <a:ext uri="{FF2B5EF4-FFF2-40B4-BE49-F238E27FC236}">
              <a16:creationId xmlns:a16="http://schemas.microsoft.com/office/drawing/2014/main" id="{F9F374E1-62BE-4C7D-B9D1-DCC546D60469}"/>
            </a:ext>
          </a:extLst>
        </xdr:cNvPr>
        <xdr:cNvSpPr/>
      </xdr:nvSpPr>
      <xdr:spPr>
        <a:xfrm>
          <a:off x="1079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24385</xdr:rowOff>
    </xdr:from>
    <xdr:to>
      <xdr:col>10</xdr:col>
      <xdr:colOff>114300</xdr:colOff>
      <xdr:row>82</xdr:row>
      <xdr:rowOff>49530</xdr:rowOff>
    </xdr:to>
    <xdr:cxnSp macro="">
      <xdr:nvCxnSpPr>
        <xdr:cNvPr id="309" name="直線コネクタ 308">
          <a:extLst>
            <a:ext uri="{FF2B5EF4-FFF2-40B4-BE49-F238E27FC236}">
              <a16:creationId xmlns:a16="http://schemas.microsoft.com/office/drawing/2014/main" id="{3AD2B89F-3963-48F9-A3FC-23A96F0C823E}"/>
            </a:ext>
          </a:extLst>
        </xdr:cNvPr>
        <xdr:cNvCxnSpPr/>
      </xdr:nvCxnSpPr>
      <xdr:spPr>
        <a:xfrm flipV="1">
          <a:off x="1130300" y="13911835"/>
          <a:ext cx="889000" cy="19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93997</xdr:rowOff>
    </xdr:from>
    <xdr:ext cx="405111" cy="259045"/>
    <xdr:sp macro="" textlink="">
      <xdr:nvSpPr>
        <xdr:cNvPr id="310" name="n_1aveValue【福祉施設】&#10;有形固定資産減価償却率">
          <a:extLst>
            <a:ext uri="{FF2B5EF4-FFF2-40B4-BE49-F238E27FC236}">
              <a16:creationId xmlns:a16="http://schemas.microsoft.com/office/drawing/2014/main" id="{50E1408E-36BC-4851-90FC-C9B05617A44A}"/>
            </a:ext>
          </a:extLst>
        </xdr:cNvPr>
        <xdr:cNvSpPr txBox="1"/>
      </xdr:nvSpPr>
      <xdr:spPr>
        <a:xfrm>
          <a:off x="35820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148862</xdr:rowOff>
    </xdr:from>
    <xdr:ext cx="405111" cy="259045"/>
    <xdr:sp macro="" textlink="">
      <xdr:nvSpPr>
        <xdr:cNvPr id="311" name="n_2aveValue【福祉施設】&#10;有形固定資産減価償却率">
          <a:extLst>
            <a:ext uri="{FF2B5EF4-FFF2-40B4-BE49-F238E27FC236}">
              <a16:creationId xmlns:a16="http://schemas.microsoft.com/office/drawing/2014/main" id="{FDF17063-32C1-40F1-B5C7-06675E58E1D9}"/>
            </a:ext>
          </a:extLst>
        </xdr:cNvPr>
        <xdr:cNvSpPr txBox="1"/>
      </xdr:nvSpPr>
      <xdr:spPr>
        <a:xfrm>
          <a:off x="2705744" y="13521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119142</xdr:rowOff>
    </xdr:from>
    <xdr:ext cx="405111" cy="259045"/>
    <xdr:sp macro="" textlink="">
      <xdr:nvSpPr>
        <xdr:cNvPr id="312" name="n_3aveValue【福祉施設】&#10;有形固定資産減価償却率">
          <a:extLst>
            <a:ext uri="{FF2B5EF4-FFF2-40B4-BE49-F238E27FC236}">
              <a16:creationId xmlns:a16="http://schemas.microsoft.com/office/drawing/2014/main" id="{6E2B1E55-5FD2-4AD6-BE81-4420F682D604}"/>
            </a:ext>
          </a:extLst>
        </xdr:cNvPr>
        <xdr:cNvSpPr txBox="1"/>
      </xdr:nvSpPr>
      <xdr:spPr>
        <a:xfrm>
          <a:off x="1816744" y="1349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66564</xdr:rowOff>
    </xdr:from>
    <xdr:ext cx="405111" cy="259045"/>
    <xdr:sp macro="" textlink="">
      <xdr:nvSpPr>
        <xdr:cNvPr id="313" name="n_4aveValue【福祉施設】&#10;有形固定資産減価償却率">
          <a:extLst>
            <a:ext uri="{FF2B5EF4-FFF2-40B4-BE49-F238E27FC236}">
              <a16:creationId xmlns:a16="http://schemas.microsoft.com/office/drawing/2014/main" id="{1C74E7B9-D133-4C67-BD09-08504E3D0A21}"/>
            </a:ext>
          </a:extLst>
        </xdr:cNvPr>
        <xdr:cNvSpPr txBox="1"/>
      </xdr:nvSpPr>
      <xdr:spPr>
        <a:xfrm>
          <a:off x="927744" y="13439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146321</xdr:rowOff>
    </xdr:from>
    <xdr:ext cx="405111" cy="259045"/>
    <xdr:sp macro="" textlink="">
      <xdr:nvSpPr>
        <xdr:cNvPr id="314" name="n_1mainValue【福祉施設】&#10;有形固定資産減価償却率">
          <a:extLst>
            <a:ext uri="{FF2B5EF4-FFF2-40B4-BE49-F238E27FC236}">
              <a16:creationId xmlns:a16="http://schemas.microsoft.com/office/drawing/2014/main" id="{3F5017F3-5396-48DF-8828-A0E47375A513}"/>
            </a:ext>
          </a:extLst>
        </xdr:cNvPr>
        <xdr:cNvSpPr txBox="1"/>
      </xdr:nvSpPr>
      <xdr:spPr>
        <a:xfrm>
          <a:off x="3582044" y="14033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114316</xdr:rowOff>
    </xdr:from>
    <xdr:ext cx="405111" cy="259045"/>
    <xdr:sp macro="" textlink="">
      <xdr:nvSpPr>
        <xdr:cNvPr id="315" name="n_2mainValue【福祉施設】&#10;有形固定資産減価償却率">
          <a:extLst>
            <a:ext uri="{FF2B5EF4-FFF2-40B4-BE49-F238E27FC236}">
              <a16:creationId xmlns:a16="http://schemas.microsoft.com/office/drawing/2014/main" id="{0089FDB1-009F-4E67-905B-2E3DEA62512A}"/>
            </a:ext>
          </a:extLst>
        </xdr:cNvPr>
        <xdr:cNvSpPr txBox="1"/>
      </xdr:nvSpPr>
      <xdr:spPr>
        <a:xfrm>
          <a:off x="2705744"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66312</xdr:rowOff>
    </xdr:from>
    <xdr:ext cx="405111" cy="259045"/>
    <xdr:sp macro="" textlink="">
      <xdr:nvSpPr>
        <xdr:cNvPr id="316" name="n_3mainValue【福祉施設】&#10;有形固定資産減価償却率">
          <a:extLst>
            <a:ext uri="{FF2B5EF4-FFF2-40B4-BE49-F238E27FC236}">
              <a16:creationId xmlns:a16="http://schemas.microsoft.com/office/drawing/2014/main" id="{B5F0410D-5DA9-4A93-87BF-13C8D7FFB297}"/>
            </a:ext>
          </a:extLst>
        </xdr:cNvPr>
        <xdr:cNvSpPr txBox="1"/>
      </xdr:nvSpPr>
      <xdr:spPr>
        <a:xfrm>
          <a:off x="1816744" y="1395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91457</xdr:rowOff>
    </xdr:from>
    <xdr:ext cx="405111" cy="259045"/>
    <xdr:sp macro="" textlink="">
      <xdr:nvSpPr>
        <xdr:cNvPr id="317" name="n_4mainValue【福祉施設】&#10;有形固定資産減価償却率">
          <a:extLst>
            <a:ext uri="{FF2B5EF4-FFF2-40B4-BE49-F238E27FC236}">
              <a16:creationId xmlns:a16="http://schemas.microsoft.com/office/drawing/2014/main" id="{AF1C54C1-A6A3-4D44-844C-C7AF9958B506}"/>
            </a:ext>
          </a:extLst>
        </xdr:cNvPr>
        <xdr:cNvSpPr txBox="1"/>
      </xdr:nvSpPr>
      <xdr:spPr>
        <a:xfrm>
          <a:off x="927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310C19BE-5249-410D-9227-0E27D052339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8A19E0AC-309F-4DD0-ADDB-A66FA7D0501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3CB5F739-AD2B-459E-BD90-B685C32F74D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4CA07769-7362-4595-ACE6-72F84E08FBB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593A14D1-269A-4773-B9E1-7E5ADC15E98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740CE2C6-9C38-432F-A215-6309B88D341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4F38176E-4351-4706-8405-23FFC7B1407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C21EA3B5-0CCB-4AEF-9525-BE78E1500A1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C252E04F-8ABC-42F0-968D-46AC1FD81D3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1D9A47A7-A81D-4B2D-9D5D-F3001A95BE5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a:extLst>
            <a:ext uri="{FF2B5EF4-FFF2-40B4-BE49-F238E27FC236}">
              <a16:creationId xmlns:a16="http://schemas.microsoft.com/office/drawing/2014/main" id="{CCE64136-B55C-4747-9E6D-5AAD34262B94}"/>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a:extLst>
            <a:ext uri="{FF2B5EF4-FFF2-40B4-BE49-F238E27FC236}">
              <a16:creationId xmlns:a16="http://schemas.microsoft.com/office/drawing/2014/main" id="{520A093B-000C-439C-B0F7-677AD1E13E7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a:extLst>
            <a:ext uri="{FF2B5EF4-FFF2-40B4-BE49-F238E27FC236}">
              <a16:creationId xmlns:a16="http://schemas.microsoft.com/office/drawing/2014/main" id="{8E19AC29-92FD-4B28-AB8A-55DC148286BB}"/>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a:extLst>
            <a:ext uri="{FF2B5EF4-FFF2-40B4-BE49-F238E27FC236}">
              <a16:creationId xmlns:a16="http://schemas.microsoft.com/office/drawing/2014/main" id="{92FC0F18-102B-4712-B504-F62C291D945F}"/>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a:extLst>
            <a:ext uri="{FF2B5EF4-FFF2-40B4-BE49-F238E27FC236}">
              <a16:creationId xmlns:a16="http://schemas.microsoft.com/office/drawing/2014/main" id="{4DFA6442-A6DB-42C7-BA04-8E9CC62EF8C4}"/>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a:extLst>
            <a:ext uri="{FF2B5EF4-FFF2-40B4-BE49-F238E27FC236}">
              <a16:creationId xmlns:a16="http://schemas.microsoft.com/office/drawing/2014/main" id="{A9567693-9555-46DE-BDDA-6C52A7AAF501}"/>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a:extLst>
            <a:ext uri="{FF2B5EF4-FFF2-40B4-BE49-F238E27FC236}">
              <a16:creationId xmlns:a16="http://schemas.microsoft.com/office/drawing/2014/main" id="{9D983AEE-480B-4EF4-87BB-5C20EB8D8309}"/>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a:extLst>
            <a:ext uri="{FF2B5EF4-FFF2-40B4-BE49-F238E27FC236}">
              <a16:creationId xmlns:a16="http://schemas.microsoft.com/office/drawing/2014/main" id="{0FDA1361-BFBF-42AE-817D-80E3C1F1D5D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a:extLst>
            <a:ext uri="{FF2B5EF4-FFF2-40B4-BE49-F238E27FC236}">
              <a16:creationId xmlns:a16="http://schemas.microsoft.com/office/drawing/2014/main" id="{F8D6249E-E66D-4CB1-B7E3-2B3CFA3AE431}"/>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a:extLst>
            <a:ext uri="{FF2B5EF4-FFF2-40B4-BE49-F238E27FC236}">
              <a16:creationId xmlns:a16="http://schemas.microsoft.com/office/drawing/2014/main" id="{72ED6378-CC5E-46DB-9EDD-9EA953DC9998}"/>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50403BC6-1B20-481C-BDEC-16CD97BC26A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C8FF2AC8-B211-486C-96D8-3BE9EEB9BDC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20F42F56-79BE-414C-960A-03E181AB495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45720</xdr:rowOff>
    </xdr:from>
    <xdr:to>
      <xdr:col>54</xdr:col>
      <xdr:colOff>189865</xdr:colOff>
      <xdr:row>86</xdr:row>
      <xdr:rowOff>99061</xdr:rowOff>
    </xdr:to>
    <xdr:cxnSp macro="">
      <xdr:nvCxnSpPr>
        <xdr:cNvPr id="341" name="直線コネクタ 340">
          <a:extLst>
            <a:ext uri="{FF2B5EF4-FFF2-40B4-BE49-F238E27FC236}">
              <a16:creationId xmlns:a16="http://schemas.microsoft.com/office/drawing/2014/main" id="{620C2CE7-FDEB-4318-BDDC-C034A7BD8C53}"/>
            </a:ext>
          </a:extLst>
        </xdr:cNvPr>
        <xdr:cNvCxnSpPr/>
      </xdr:nvCxnSpPr>
      <xdr:spPr>
        <a:xfrm flipV="1">
          <a:off x="10476865" y="13418820"/>
          <a:ext cx="0" cy="1424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42" name="【福祉施設】&#10;一人当たり面積最小値テキスト">
          <a:extLst>
            <a:ext uri="{FF2B5EF4-FFF2-40B4-BE49-F238E27FC236}">
              <a16:creationId xmlns:a16="http://schemas.microsoft.com/office/drawing/2014/main" id="{8E328F84-A507-4C0B-B12A-A4AB4B8D5E22}"/>
            </a:ext>
          </a:extLst>
        </xdr:cNvPr>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43" name="直線コネクタ 342">
          <a:extLst>
            <a:ext uri="{FF2B5EF4-FFF2-40B4-BE49-F238E27FC236}">
              <a16:creationId xmlns:a16="http://schemas.microsoft.com/office/drawing/2014/main" id="{5341DEA9-C9B5-4FF6-AC2E-103CD31FCA3C}"/>
            </a:ext>
          </a:extLst>
        </xdr:cNvPr>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163847</xdr:rowOff>
    </xdr:from>
    <xdr:ext cx="469744" cy="259045"/>
    <xdr:sp macro="" textlink="">
      <xdr:nvSpPr>
        <xdr:cNvPr id="344" name="【福祉施設】&#10;一人当たり面積最大値テキスト">
          <a:extLst>
            <a:ext uri="{FF2B5EF4-FFF2-40B4-BE49-F238E27FC236}">
              <a16:creationId xmlns:a16="http://schemas.microsoft.com/office/drawing/2014/main" id="{2EA79A2F-62CA-411B-B7FA-D96B59719653}"/>
            </a:ext>
          </a:extLst>
        </xdr:cNvPr>
        <xdr:cNvSpPr txBox="1"/>
      </xdr:nvSpPr>
      <xdr:spPr>
        <a:xfrm>
          <a:off x="10515600" y="1319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45720</xdr:rowOff>
    </xdr:from>
    <xdr:to>
      <xdr:col>55</xdr:col>
      <xdr:colOff>88900</xdr:colOff>
      <xdr:row>78</xdr:row>
      <xdr:rowOff>45720</xdr:rowOff>
    </xdr:to>
    <xdr:cxnSp macro="">
      <xdr:nvCxnSpPr>
        <xdr:cNvPr id="345" name="直線コネクタ 344">
          <a:extLst>
            <a:ext uri="{FF2B5EF4-FFF2-40B4-BE49-F238E27FC236}">
              <a16:creationId xmlns:a16="http://schemas.microsoft.com/office/drawing/2014/main" id="{4A65F573-6BC3-4E3B-9A84-14F48A597AD4}"/>
            </a:ext>
          </a:extLst>
        </xdr:cNvPr>
        <xdr:cNvCxnSpPr/>
      </xdr:nvCxnSpPr>
      <xdr:spPr>
        <a:xfrm>
          <a:off x="10388600" y="1341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156227</xdr:rowOff>
    </xdr:from>
    <xdr:ext cx="469744" cy="259045"/>
    <xdr:sp macro="" textlink="">
      <xdr:nvSpPr>
        <xdr:cNvPr id="346" name="【福祉施設】&#10;一人当たり面積平均値テキスト">
          <a:extLst>
            <a:ext uri="{FF2B5EF4-FFF2-40B4-BE49-F238E27FC236}">
              <a16:creationId xmlns:a16="http://schemas.microsoft.com/office/drawing/2014/main" id="{BF528C3B-9A45-4E9E-A8AE-E8D9D15A79C7}"/>
            </a:ext>
          </a:extLst>
        </xdr:cNvPr>
        <xdr:cNvSpPr txBox="1"/>
      </xdr:nvSpPr>
      <xdr:spPr>
        <a:xfrm>
          <a:off x="10515600" y="14386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6350</xdr:rowOff>
    </xdr:from>
    <xdr:to>
      <xdr:col>55</xdr:col>
      <xdr:colOff>50800</xdr:colOff>
      <xdr:row>84</xdr:row>
      <xdr:rowOff>107950</xdr:rowOff>
    </xdr:to>
    <xdr:sp macro="" textlink="">
      <xdr:nvSpPr>
        <xdr:cNvPr id="347" name="フローチャート: 判断 346">
          <a:extLst>
            <a:ext uri="{FF2B5EF4-FFF2-40B4-BE49-F238E27FC236}">
              <a16:creationId xmlns:a16="http://schemas.microsoft.com/office/drawing/2014/main" id="{FE9A6502-E264-4E8A-8129-CDBF26B3827A}"/>
            </a:ext>
          </a:extLst>
        </xdr:cNvPr>
        <xdr:cNvSpPr/>
      </xdr:nvSpPr>
      <xdr:spPr>
        <a:xfrm>
          <a:off x="104267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71120</xdr:rowOff>
    </xdr:from>
    <xdr:to>
      <xdr:col>50</xdr:col>
      <xdr:colOff>165100</xdr:colOff>
      <xdr:row>85</xdr:row>
      <xdr:rowOff>1270</xdr:rowOff>
    </xdr:to>
    <xdr:sp macro="" textlink="">
      <xdr:nvSpPr>
        <xdr:cNvPr id="348" name="フローチャート: 判断 347">
          <a:extLst>
            <a:ext uri="{FF2B5EF4-FFF2-40B4-BE49-F238E27FC236}">
              <a16:creationId xmlns:a16="http://schemas.microsoft.com/office/drawing/2014/main" id="{C71C15DC-C38A-4D11-AB8A-128B0B9F6001}"/>
            </a:ext>
          </a:extLst>
        </xdr:cNvPr>
        <xdr:cNvSpPr/>
      </xdr:nvSpPr>
      <xdr:spPr>
        <a:xfrm>
          <a:off x="9588500" y="1447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170180</xdr:rowOff>
    </xdr:from>
    <xdr:to>
      <xdr:col>46</xdr:col>
      <xdr:colOff>38100</xdr:colOff>
      <xdr:row>84</xdr:row>
      <xdr:rowOff>100330</xdr:rowOff>
    </xdr:to>
    <xdr:sp macro="" textlink="">
      <xdr:nvSpPr>
        <xdr:cNvPr id="349" name="フローチャート: 判断 348">
          <a:extLst>
            <a:ext uri="{FF2B5EF4-FFF2-40B4-BE49-F238E27FC236}">
              <a16:creationId xmlns:a16="http://schemas.microsoft.com/office/drawing/2014/main" id="{0807D5C9-2B98-464A-A40E-A0855D300E2B}"/>
            </a:ext>
          </a:extLst>
        </xdr:cNvPr>
        <xdr:cNvSpPr/>
      </xdr:nvSpPr>
      <xdr:spPr>
        <a:xfrm>
          <a:off x="8699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147320</xdr:rowOff>
    </xdr:from>
    <xdr:to>
      <xdr:col>41</xdr:col>
      <xdr:colOff>101600</xdr:colOff>
      <xdr:row>84</xdr:row>
      <xdr:rowOff>77470</xdr:rowOff>
    </xdr:to>
    <xdr:sp macro="" textlink="">
      <xdr:nvSpPr>
        <xdr:cNvPr id="350" name="フローチャート: 判断 349">
          <a:extLst>
            <a:ext uri="{FF2B5EF4-FFF2-40B4-BE49-F238E27FC236}">
              <a16:creationId xmlns:a16="http://schemas.microsoft.com/office/drawing/2014/main" id="{462F9FAC-E2E5-4F97-87D5-82459337ED9D}"/>
            </a:ext>
          </a:extLst>
        </xdr:cNvPr>
        <xdr:cNvSpPr/>
      </xdr:nvSpPr>
      <xdr:spPr>
        <a:xfrm>
          <a:off x="78105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135889</xdr:rowOff>
    </xdr:from>
    <xdr:to>
      <xdr:col>36</xdr:col>
      <xdr:colOff>165100</xdr:colOff>
      <xdr:row>84</xdr:row>
      <xdr:rowOff>66039</xdr:rowOff>
    </xdr:to>
    <xdr:sp macro="" textlink="">
      <xdr:nvSpPr>
        <xdr:cNvPr id="351" name="フローチャート: 判断 350">
          <a:extLst>
            <a:ext uri="{FF2B5EF4-FFF2-40B4-BE49-F238E27FC236}">
              <a16:creationId xmlns:a16="http://schemas.microsoft.com/office/drawing/2014/main" id="{AAD3EBC5-9163-4D46-95A0-AE5A7F442857}"/>
            </a:ext>
          </a:extLst>
        </xdr:cNvPr>
        <xdr:cNvSpPr/>
      </xdr:nvSpPr>
      <xdr:spPr>
        <a:xfrm>
          <a:off x="6921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1E13DC26-869B-436A-9742-0BBD3E0DB65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1382F884-1D7C-4EC4-9143-775836C7BFC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A1F3A814-E4FD-40E4-8031-58BB71B63A7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7FE3CA24-5679-40DF-B2D5-473A7A7D6B3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13A4A74A-F1C2-4E83-9339-1DE0D8154B8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17780</xdr:rowOff>
    </xdr:from>
    <xdr:to>
      <xdr:col>55</xdr:col>
      <xdr:colOff>50800</xdr:colOff>
      <xdr:row>81</xdr:row>
      <xdr:rowOff>119380</xdr:rowOff>
    </xdr:to>
    <xdr:sp macro="" textlink="">
      <xdr:nvSpPr>
        <xdr:cNvPr id="357" name="楕円 356">
          <a:extLst>
            <a:ext uri="{FF2B5EF4-FFF2-40B4-BE49-F238E27FC236}">
              <a16:creationId xmlns:a16="http://schemas.microsoft.com/office/drawing/2014/main" id="{A5D680B9-8DEE-4E21-BE21-12688C282557}"/>
            </a:ext>
          </a:extLst>
        </xdr:cNvPr>
        <xdr:cNvSpPr/>
      </xdr:nvSpPr>
      <xdr:spPr>
        <a:xfrm>
          <a:off x="10426700" y="1390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40657</xdr:rowOff>
    </xdr:from>
    <xdr:ext cx="469744" cy="259045"/>
    <xdr:sp macro="" textlink="">
      <xdr:nvSpPr>
        <xdr:cNvPr id="358" name="【福祉施設】&#10;一人当たり面積該当値テキスト">
          <a:extLst>
            <a:ext uri="{FF2B5EF4-FFF2-40B4-BE49-F238E27FC236}">
              <a16:creationId xmlns:a16="http://schemas.microsoft.com/office/drawing/2014/main" id="{2963F941-CC78-4008-BF13-52357FEF6678}"/>
            </a:ext>
          </a:extLst>
        </xdr:cNvPr>
        <xdr:cNvSpPr txBox="1"/>
      </xdr:nvSpPr>
      <xdr:spPr>
        <a:xfrm>
          <a:off x="10515600" y="1375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40639</xdr:rowOff>
    </xdr:from>
    <xdr:to>
      <xdr:col>50</xdr:col>
      <xdr:colOff>165100</xdr:colOff>
      <xdr:row>81</xdr:row>
      <xdr:rowOff>142239</xdr:rowOff>
    </xdr:to>
    <xdr:sp macro="" textlink="">
      <xdr:nvSpPr>
        <xdr:cNvPr id="359" name="楕円 358">
          <a:extLst>
            <a:ext uri="{FF2B5EF4-FFF2-40B4-BE49-F238E27FC236}">
              <a16:creationId xmlns:a16="http://schemas.microsoft.com/office/drawing/2014/main" id="{3784C21A-1496-442E-8827-703CFFD3AFE1}"/>
            </a:ext>
          </a:extLst>
        </xdr:cNvPr>
        <xdr:cNvSpPr/>
      </xdr:nvSpPr>
      <xdr:spPr>
        <a:xfrm>
          <a:off x="9588500" y="1392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68580</xdr:rowOff>
    </xdr:from>
    <xdr:to>
      <xdr:col>55</xdr:col>
      <xdr:colOff>0</xdr:colOff>
      <xdr:row>81</xdr:row>
      <xdr:rowOff>91439</xdr:rowOff>
    </xdr:to>
    <xdr:cxnSp macro="">
      <xdr:nvCxnSpPr>
        <xdr:cNvPr id="360" name="直線コネクタ 359">
          <a:extLst>
            <a:ext uri="{FF2B5EF4-FFF2-40B4-BE49-F238E27FC236}">
              <a16:creationId xmlns:a16="http://schemas.microsoft.com/office/drawing/2014/main" id="{FD1F7018-CC42-40D4-9D1B-83FE60CDB19F}"/>
            </a:ext>
          </a:extLst>
        </xdr:cNvPr>
        <xdr:cNvCxnSpPr/>
      </xdr:nvCxnSpPr>
      <xdr:spPr>
        <a:xfrm flipV="1">
          <a:off x="9639300" y="1395603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55880</xdr:rowOff>
    </xdr:from>
    <xdr:to>
      <xdr:col>46</xdr:col>
      <xdr:colOff>38100</xdr:colOff>
      <xdr:row>81</xdr:row>
      <xdr:rowOff>157480</xdr:rowOff>
    </xdr:to>
    <xdr:sp macro="" textlink="">
      <xdr:nvSpPr>
        <xdr:cNvPr id="361" name="楕円 360">
          <a:extLst>
            <a:ext uri="{FF2B5EF4-FFF2-40B4-BE49-F238E27FC236}">
              <a16:creationId xmlns:a16="http://schemas.microsoft.com/office/drawing/2014/main" id="{214C488C-26FD-4D85-BFE7-CFF32528F471}"/>
            </a:ext>
          </a:extLst>
        </xdr:cNvPr>
        <xdr:cNvSpPr/>
      </xdr:nvSpPr>
      <xdr:spPr>
        <a:xfrm>
          <a:off x="8699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91439</xdr:rowOff>
    </xdr:from>
    <xdr:to>
      <xdr:col>50</xdr:col>
      <xdr:colOff>114300</xdr:colOff>
      <xdr:row>81</xdr:row>
      <xdr:rowOff>106680</xdr:rowOff>
    </xdr:to>
    <xdr:cxnSp macro="">
      <xdr:nvCxnSpPr>
        <xdr:cNvPr id="362" name="直線コネクタ 361">
          <a:extLst>
            <a:ext uri="{FF2B5EF4-FFF2-40B4-BE49-F238E27FC236}">
              <a16:creationId xmlns:a16="http://schemas.microsoft.com/office/drawing/2014/main" id="{4BDF29C8-8656-4321-94C7-2AA8911AD9E0}"/>
            </a:ext>
          </a:extLst>
        </xdr:cNvPr>
        <xdr:cNvCxnSpPr/>
      </xdr:nvCxnSpPr>
      <xdr:spPr>
        <a:xfrm flipV="1">
          <a:off x="8750300" y="1397888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55880</xdr:rowOff>
    </xdr:from>
    <xdr:to>
      <xdr:col>41</xdr:col>
      <xdr:colOff>101600</xdr:colOff>
      <xdr:row>81</xdr:row>
      <xdr:rowOff>157480</xdr:rowOff>
    </xdr:to>
    <xdr:sp macro="" textlink="">
      <xdr:nvSpPr>
        <xdr:cNvPr id="363" name="楕円 362">
          <a:extLst>
            <a:ext uri="{FF2B5EF4-FFF2-40B4-BE49-F238E27FC236}">
              <a16:creationId xmlns:a16="http://schemas.microsoft.com/office/drawing/2014/main" id="{30B16764-4907-4FA5-BA13-8376F4AAE440}"/>
            </a:ext>
          </a:extLst>
        </xdr:cNvPr>
        <xdr:cNvSpPr/>
      </xdr:nvSpPr>
      <xdr:spPr>
        <a:xfrm>
          <a:off x="7810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106680</xdr:rowOff>
    </xdr:from>
    <xdr:to>
      <xdr:col>45</xdr:col>
      <xdr:colOff>177800</xdr:colOff>
      <xdr:row>81</xdr:row>
      <xdr:rowOff>106680</xdr:rowOff>
    </xdr:to>
    <xdr:cxnSp macro="">
      <xdr:nvCxnSpPr>
        <xdr:cNvPr id="364" name="直線コネクタ 363">
          <a:extLst>
            <a:ext uri="{FF2B5EF4-FFF2-40B4-BE49-F238E27FC236}">
              <a16:creationId xmlns:a16="http://schemas.microsoft.com/office/drawing/2014/main" id="{3142930E-3F1C-4EE8-88DD-A1BD1937CC00}"/>
            </a:ext>
          </a:extLst>
        </xdr:cNvPr>
        <xdr:cNvCxnSpPr/>
      </xdr:nvCxnSpPr>
      <xdr:spPr>
        <a:xfrm>
          <a:off x="7861300" y="13994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109220</xdr:rowOff>
    </xdr:from>
    <xdr:to>
      <xdr:col>36</xdr:col>
      <xdr:colOff>165100</xdr:colOff>
      <xdr:row>82</xdr:row>
      <xdr:rowOff>39370</xdr:rowOff>
    </xdr:to>
    <xdr:sp macro="" textlink="">
      <xdr:nvSpPr>
        <xdr:cNvPr id="365" name="楕円 364">
          <a:extLst>
            <a:ext uri="{FF2B5EF4-FFF2-40B4-BE49-F238E27FC236}">
              <a16:creationId xmlns:a16="http://schemas.microsoft.com/office/drawing/2014/main" id="{ECDD1756-7FEF-430D-8FE7-BDA6BAA3E566}"/>
            </a:ext>
          </a:extLst>
        </xdr:cNvPr>
        <xdr:cNvSpPr/>
      </xdr:nvSpPr>
      <xdr:spPr>
        <a:xfrm>
          <a:off x="6921500" y="1399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106680</xdr:rowOff>
    </xdr:from>
    <xdr:to>
      <xdr:col>41</xdr:col>
      <xdr:colOff>50800</xdr:colOff>
      <xdr:row>81</xdr:row>
      <xdr:rowOff>160020</xdr:rowOff>
    </xdr:to>
    <xdr:cxnSp macro="">
      <xdr:nvCxnSpPr>
        <xdr:cNvPr id="366" name="直線コネクタ 365">
          <a:extLst>
            <a:ext uri="{FF2B5EF4-FFF2-40B4-BE49-F238E27FC236}">
              <a16:creationId xmlns:a16="http://schemas.microsoft.com/office/drawing/2014/main" id="{BCD22E35-59B3-4840-AFE1-7D0719E45314}"/>
            </a:ext>
          </a:extLst>
        </xdr:cNvPr>
        <xdr:cNvCxnSpPr/>
      </xdr:nvCxnSpPr>
      <xdr:spPr>
        <a:xfrm flipV="1">
          <a:off x="6972300" y="1399413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163847</xdr:rowOff>
    </xdr:from>
    <xdr:ext cx="469744" cy="259045"/>
    <xdr:sp macro="" textlink="">
      <xdr:nvSpPr>
        <xdr:cNvPr id="367" name="n_1aveValue【福祉施設】&#10;一人当たり面積">
          <a:extLst>
            <a:ext uri="{FF2B5EF4-FFF2-40B4-BE49-F238E27FC236}">
              <a16:creationId xmlns:a16="http://schemas.microsoft.com/office/drawing/2014/main" id="{31590775-5E9A-4480-8CE2-2E4637B7A2C4}"/>
            </a:ext>
          </a:extLst>
        </xdr:cNvPr>
        <xdr:cNvSpPr txBox="1"/>
      </xdr:nvSpPr>
      <xdr:spPr>
        <a:xfrm>
          <a:off x="9391727" y="1456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91457</xdr:rowOff>
    </xdr:from>
    <xdr:ext cx="469744" cy="259045"/>
    <xdr:sp macro="" textlink="">
      <xdr:nvSpPr>
        <xdr:cNvPr id="368" name="n_2aveValue【福祉施設】&#10;一人当たり面積">
          <a:extLst>
            <a:ext uri="{FF2B5EF4-FFF2-40B4-BE49-F238E27FC236}">
              <a16:creationId xmlns:a16="http://schemas.microsoft.com/office/drawing/2014/main" id="{D29FB54D-DECE-4570-9A89-8940749491AA}"/>
            </a:ext>
          </a:extLst>
        </xdr:cNvPr>
        <xdr:cNvSpPr txBox="1"/>
      </xdr:nvSpPr>
      <xdr:spPr>
        <a:xfrm>
          <a:off x="8515427"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68597</xdr:rowOff>
    </xdr:from>
    <xdr:ext cx="469744" cy="259045"/>
    <xdr:sp macro="" textlink="">
      <xdr:nvSpPr>
        <xdr:cNvPr id="369" name="n_3aveValue【福祉施設】&#10;一人当たり面積">
          <a:extLst>
            <a:ext uri="{FF2B5EF4-FFF2-40B4-BE49-F238E27FC236}">
              <a16:creationId xmlns:a16="http://schemas.microsoft.com/office/drawing/2014/main" id="{E15BC041-0CBA-4E69-B74C-C5DBF3A2F11E}"/>
            </a:ext>
          </a:extLst>
        </xdr:cNvPr>
        <xdr:cNvSpPr txBox="1"/>
      </xdr:nvSpPr>
      <xdr:spPr>
        <a:xfrm>
          <a:off x="7626427" y="1447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57166</xdr:rowOff>
    </xdr:from>
    <xdr:ext cx="469744" cy="259045"/>
    <xdr:sp macro="" textlink="">
      <xdr:nvSpPr>
        <xdr:cNvPr id="370" name="n_4aveValue【福祉施設】&#10;一人当たり面積">
          <a:extLst>
            <a:ext uri="{FF2B5EF4-FFF2-40B4-BE49-F238E27FC236}">
              <a16:creationId xmlns:a16="http://schemas.microsoft.com/office/drawing/2014/main" id="{4A2630A5-F2EC-4216-A336-78A330B49332}"/>
            </a:ext>
          </a:extLst>
        </xdr:cNvPr>
        <xdr:cNvSpPr txBox="1"/>
      </xdr:nvSpPr>
      <xdr:spPr>
        <a:xfrm>
          <a:off x="6737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158766</xdr:rowOff>
    </xdr:from>
    <xdr:ext cx="469744" cy="259045"/>
    <xdr:sp macro="" textlink="">
      <xdr:nvSpPr>
        <xdr:cNvPr id="371" name="n_1mainValue【福祉施設】&#10;一人当たり面積">
          <a:extLst>
            <a:ext uri="{FF2B5EF4-FFF2-40B4-BE49-F238E27FC236}">
              <a16:creationId xmlns:a16="http://schemas.microsoft.com/office/drawing/2014/main" id="{7CF40766-F7FA-4D9A-B0DF-32A7139029B0}"/>
            </a:ext>
          </a:extLst>
        </xdr:cNvPr>
        <xdr:cNvSpPr txBox="1"/>
      </xdr:nvSpPr>
      <xdr:spPr>
        <a:xfrm>
          <a:off x="9391727" y="13703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2557</xdr:rowOff>
    </xdr:from>
    <xdr:ext cx="469744" cy="259045"/>
    <xdr:sp macro="" textlink="">
      <xdr:nvSpPr>
        <xdr:cNvPr id="372" name="n_2mainValue【福祉施設】&#10;一人当たり面積">
          <a:extLst>
            <a:ext uri="{FF2B5EF4-FFF2-40B4-BE49-F238E27FC236}">
              <a16:creationId xmlns:a16="http://schemas.microsoft.com/office/drawing/2014/main" id="{E34F749E-0D84-4E24-A98B-1A15B86A44DD}"/>
            </a:ext>
          </a:extLst>
        </xdr:cNvPr>
        <xdr:cNvSpPr txBox="1"/>
      </xdr:nvSpPr>
      <xdr:spPr>
        <a:xfrm>
          <a:off x="8515427" y="1371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2557</xdr:rowOff>
    </xdr:from>
    <xdr:ext cx="469744" cy="259045"/>
    <xdr:sp macro="" textlink="">
      <xdr:nvSpPr>
        <xdr:cNvPr id="373" name="n_3mainValue【福祉施設】&#10;一人当たり面積">
          <a:extLst>
            <a:ext uri="{FF2B5EF4-FFF2-40B4-BE49-F238E27FC236}">
              <a16:creationId xmlns:a16="http://schemas.microsoft.com/office/drawing/2014/main" id="{ACDF2FC9-66E4-447D-999D-E0975BAD4625}"/>
            </a:ext>
          </a:extLst>
        </xdr:cNvPr>
        <xdr:cNvSpPr txBox="1"/>
      </xdr:nvSpPr>
      <xdr:spPr>
        <a:xfrm>
          <a:off x="7626427" y="1371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55897</xdr:rowOff>
    </xdr:from>
    <xdr:ext cx="469744" cy="259045"/>
    <xdr:sp macro="" textlink="">
      <xdr:nvSpPr>
        <xdr:cNvPr id="374" name="n_4mainValue【福祉施設】&#10;一人当たり面積">
          <a:extLst>
            <a:ext uri="{FF2B5EF4-FFF2-40B4-BE49-F238E27FC236}">
              <a16:creationId xmlns:a16="http://schemas.microsoft.com/office/drawing/2014/main" id="{0C11EBD5-E89B-48A4-A1E9-2344BC815B29}"/>
            </a:ext>
          </a:extLst>
        </xdr:cNvPr>
        <xdr:cNvSpPr txBox="1"/>
      </xdr:nvSpPr>
      <xdr:spPr>
        <a:xfrm>
          <a:off x="6737427" y="1377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9F365234-D5DA-4AFA-810F-A7AC93508C4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615A9D69-B6F9-4A54-B941-3D94D0A1B50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F16264D9-716C-4D4A-9CB6-1155BFF8788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AFEFA50C-EB48-4C74-925B-C86CAE3A265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27DEEC04-75FA-4BA5-B39A-471E535A1DE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B51DDD3A-A237-47E7-B4DD-0DA3D960D63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DDDDD86B-61EB-43B0-A949-54F995FF8E3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4CE766FD-2609-42BF-A831-85BC8F1EC7D7}"/>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2DC9643A-C77D-4F6C-924A-4E24EC63F0BE}"/>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177C1B54-ED92-4C8F-8E73-1A1A55A74F7D}"/>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A73C84AE-3AF0-4732-B3B3-768183AA830F}"/>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a:extLst>
            <a:ext uri="{FF2B5EF4-FFF2-40B4-BE49-F238E27FC236}">
              <a16:creationId xmlns:a16="http://schemas.microsoft.com/office/drawing/2014/main" id="{0A226E0B-95FB-4490-A09D-3F7D0A3B31CA}"/>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a:extLst>
            <a:ext uri="{FF2B5EF4-FFF2-40B4-BE49-F238E27FC236}">
              <a16:creationId xmlns:a16="http://schemas.microsoft.com/office/drawing/2014/main" id="{C22AE50B-46BC-4A2D-BB64-28D2BA18A71F}"/>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a:extLst>
            <a:ext uri="{FF2B5EF4-FFF2-40B4-BE49-F238E27FC236}">
              <a16:creationId xmlns:a16="http://schemas.microsoft.com/office/drawing/2014/main" id="{A3715C47-70EE-4A00-971E-395CC4EE9195}"/>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a:extLst>
            <a:ext uri="{FF2B5EF4-FFF2-40B4-BE49-F238E27FC236}">
              <a16:creationId xmlns:a16="http://schemas.microsoft.com/office/drawing/2014/main" id="{5630CD1E-6362-47A8-84C1-A82F74AF8564}"/>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a:extLst>
            <a:ext uri="{FF2B5EF4-FFF2-40B4-BE49-F238E27FC236}">
              <a16:creationId xmlns:a16="http://schemas.microsoft.com/office/drawing/2014/main" id="{CF1E1D96-B3D8-4F69-B1AD-3BEB48A8063E}"/>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a:extLst>
            <a:ext uri="{FF2B5EF4-FFF2-40B4-BE49-F238E27FC236}">
              <a16:creationId xmlns:a16="http://schemas.microsoft.com/office/drawing/2014/main" id="{3A8D8B8E-F340-4B6B-8831-B001355F9156}"/>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a:extLst>
            <a:ext uri="{FF2B5EF4-FFF2-40B4-BE49-F238E27FC236}">
              <a16:creationId xmlns:a16="http://schemas.microsoft.com/office/drawing/2014/main" id="{AF53BD64-674C-4D6A-A63F-2AB5A712907A}"/>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a:extLst>
            <a:ext uri="{FF2B5EF4-FFF2-40B4-BE49-F238E27FC236}">
              <a16:creationId xmlns:a16="http://schemas.microsoft.com/office/drawing/2014/main" id="{E83ADDF7-3C8C-4341-AA7A-681B4045EBDA}"/>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a:extLst>
            <a:ext uri="{FF2B5EF4-FFF2-40B4-BE49-F238E27FC236}">
              <a16:creationId xmlns:a16="http://schemas.microsoft.com/office/drawing/2014/main" id="{77CC3423-C2B4-40B0-8DE9-F6BC05F0CEE4}"/>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5" name="テキスト ボックス 394">
          <a:extLst>
            <a:ext uri="{FF2B5EF4-FFF2-40B4-BE49-F238E27FC236}">
              <a16:creationId xmlns:a16="http://schemas.microsoft.com/office/drawing/2014/main" id="{2EE1CA32-E43B-4201-AF2A-CB28BDC38CC3}"/>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a:extLst>
            <a:ext uri="{FF2B5EF4-FFF2-40B4-BE49-F238E27FC236}">
              <a16:creationId xmlns:a16="http://schemas.microsoft.com/office/drawing/2014/main" id="{76F70F17-F59D-409B-9324-52A9419360C4}"/>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7" name="テキスト ボックス 396">
          <a:extLst>
            <a:ext uri="{FF2B5EF4-FFF2-40B4-BE49-F238E27FC236}">
              <a16:creationId xmlns:a16="http://schemas.microsoft.com/office/drawing/2014/main" id="{BAE95291-4EF1-41A1-BF4A-37CAB4C9E98F}"/>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a:extLst>
            <a:ext uri="{FF2B5EF4-FFF2-40B4-BE49-F238E27FC236}">
              <a16:creationId xmlns:a16="http://schemas.microsoft.com/office/drawing/2014/main" id="{CF80D840-E957-4F26-81C7-DFF070AA1591}"/>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139064</xdr:rowOff>
    </xdr:from>
    <xdr:to>
      <xdr:col>24</xdr:col>
      <xdr:colOff>62865</xdr:colOff>
      <xdr:row>108</xdr:row>
      <xdr:rowOff>146686</xdr:rowOff>
    </xdr:to>
    <xdr:cxnSp macro="">
      <xdr:nvCxnSpPr>
        <xdr:cNvPr id="399" name="直線コネクタ 398">
          <a:extLst>
            <a:ext uri="{FF2B5EF4-FFF2-40B4-BE49-F238E27FC236}">
              <a16:creationId xmlns:a16="http://schemas.microsoft.com/office/drawing/2014/main" id="{E25941F7-AB6A-4522-905F-BB6560EE4D16}"/>
            </a:ext>
          </a:extLst>
        </xdr:cNvPr>
        <xdr:cNvCxnSpPr/>
      </xdr:nvCxnSpPr>
      <xdr:spPr>
        <a:xfrm flipV="1">
          <a:off x="4634865" y="17112614"/>
          <a:ext cx="0" cy="1550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150513</xdr:rowOff>
    </xdr:from>
    <xdr:ext cx="405111" cy="259045"/>
    <xdr:sp macro="" textlink="">
      <xdr:nvSpPr>
        <xdr:cNvPr id="400" name="【市民会館】&#10;有形固定資産減価償却率最小値テキスト">
          <a:extLst>
            <a:ext uri="{FF2B5EF4-FFF2-40B4-BE49-F238E27FC236}">
              <a16:creationId xmlns:a16="http://schemas.microsoft.com/office/drawing/2014/main" id="{AE4CB170-98C7-4ACC-8073-238F44F93BC2}"/>
            </a:ext>
          </a:extLst>
        </xdr:cNvPr>
        <xdr:cNvSpPr txBox="1"/>
      </xdr:nvSpPr>
      <xdr:spPr>
        <a:xfrm>
          <a:off x="4673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146686</xdr:rowOff>
    </xdr:from>
    <xdr:to>
      <xdr:col>24</xdr:col>
      <xdr:colOff>152400</xdr:colOff>
      <xdr:row>108</xdr:row>
      <xdr:rowOff>146686</xdr:rowOff>
    </xdr:to>
    <xdr:cxnSp macro="">
      <xdr:nvCxnSpPr>
        <xdr:cNvPr id="401" name="直線コネクタ 400">
          <a:extLst>
            <a:ext uri="{FF2B5EF4-FFF2-40B4-BE49-F238E27FC236}">
              <a16:creationId xmlns:a16="http://schemas.microsoft.com/office/drawing/2014/main" id="{6E203FFA-E1F3-48F1-9D97-3A6B7AF25B31}"/>
            </a:ext>
          </a:extLst>
        </xdr:cNvPr>
        <xdr:cNvCxnSpPr/>
      </xdr:nvCxnSpPr>
      <xdr:spPr>
        <a:xfrm>
          <a:off x="4546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85741</xdr:rowOff>
    </xdr:from>
    <xdr:ext cx="405111" cy="259045"/>
    <xdr:sp macro="" textlink="">
      <xdr:nvSpPr>
        <xdr:cNvPr id="402" name="【市民会館】&#10;有形固定資産減価償却率最大値テキスト">
          <a:extLst>
            <a:ext uri="{FF2B5EF4-FFF2-40B4-BE49-F238E27FC236}">
              <a16:creationId xmlns:a16="http://schemas.microsoft.com/office/drawing/2014/main" id="{49CFFF35-7D86-4FD8-9C5E-8648D7336FE5}"/>
            </a:ext>
          </a:extLst>
        </xdr:cNvPr>
        <xdr:cNvSpPr txBox="1"/>
      </xdr:nvSpPr>
      <xdr:spPr>
        <a:xfrm>
          <a:off x="4673600" y="16887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139064</xdr:rowOff>
    </xdr:from>
    <xdr:to>
      <xdr:col>24</xdr:col>
      <xdr:colOff>152400</xdr:colOff>
      <xdr:row>99</xdr:row>
      <xdr:rowOff>139064</xdr:rowOff>
    </xdr:to>
    <xdr:cxnSp macro="">
      <xdr:nvCxnSpPr>
        <xdr:cNvPr id="403" name="直線コネクタ 402">
          <a:extLst>
            <a:ext uri="{FF2B5EF4-FFF2-40B4-BE49-F238E27FC236}">
              <a16:creationId xmlns:a16="http://schemas.microsoft.com/office/drawing/2014/main" id="{F02E9EDD-F107-4407-8AFB-0E9FE3EAD6C6}"/>
            </a:ext>
          </a:extLst>
        </xdr:cNvPr>
        <xdr:cNvCxnSpPr/>
      </xdr:nvCxnSpPr>
      <xdr:spPr>
        <a:xfrm>
          <a:off x="4546600" y="1711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36847</xdr:rowOff>
    </xdr:from>
    <xdr:ext cx="405111" cy="259045"/>
    <xdr:sp macro="" textlink="">
      <xdr:nvSpPr>
        <xdr:cNvPr id="404" name="【市民会館】&#10;有形固定資産減価償却率平均値テキスト">
          <a:extLst>
            <a:ext uri="{FF2B5EF4-FFF2-40B4-BE49-F238E27FC236}">
              <a16:creationId xmlns:a16="http://schemas.microsoft.com/office/drawing/2014/main" id="{453C785D-C87F-46E8-AB28-56371A99FB58}"/>
            </a:ext>
          </a:extLst>
        </xdr:cNvPr>
        <xdr:cNvSpPr txBox="1"/>
      </xdr:nvSpPr>
      <xdr:spPr>
        <a:xfrm>
          <a:off x="4673600" y="1769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xdr:rowOff>
    </xdr:from>
    <xdr:to>
      <xdr:col>24</xdr:col>
      <xdr:colOff>114300</xdr:colOff>
      <xdr:row>104</xdr:row>
      <xdr:rowOff>115570</xdr:rowOff>
    </xdr:to>
    <xdr:sp macro="" textlink="">
      <xdr:nvSpPr>
        <xdr:cNvPr id="405" name="フローチャート: 判断 404">
          <a:extLst>
            <a:ext uri="{FF2B5EF4-FFF2-40B4-BE49-F238E27FC236}">
              <a16:creationId xmlns:a16="http://schemas.microsoft.com/office/drawing/2014/main" id="{39301FF3-49DF-44AB-8010-710E8B4E209A}"/>
            </a:ext>
          </a:extLst>
        </xdr:cNvPr>
        <xdr:cNvSpPr/>
      </xdr:nvSpPr>
      <xdr:spPr>
        <a:xfrm>
          <a:off x="4584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158750</xdr:rowOff>
    </xdr:from>
    <xdr:to>
      <xdr:col>20</xdr:col>
      <xdr:colOff>38100</xdr:colOff>
      <xdr:row>104</xdr:row>
      <xdr:rowOff>88900</xdr:rowOff>
    </xdr:to>
    <xdr:sp macro="" textlink="">
      <xdr:nvSpPr>
        <xdr:cNvPr id="406" name="フローチャート: 判断 405">
          <a:extLst>
            <a:ext uri="{FF2B5EF4-FFF2-40B4-BE49-F238E27FC236}">
              <a16:creationId xmlns:a16="http://schemas.microsoft.com/office/drawing/2014/main" id="{9802B192-5B0A-42F3-AAF3-A98377323044}"/>
            </a:ext>
          </a:extLst>
        </xdr:cNvPr>
        <xdr:cNvSpPr/>
      </xdr:nvSpPr>
      <xdr:spPr>
        <a:xfrm>
          <a:off x="37465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111125</xdr:rowOff>
    </xdr:from>
    <xdr:to>
      <xdr:col>15</xdr:col>
      <xdr:colOff>101600</xdr:colOff>
      <xdr:row>104</xdr:row>
      <xdr:rowOff>41275</xdr:rowOff>
    </xdr:to>
    <xdr:sp macro="" textlink="">
      <xdr:nvSpPr>
        <xdr:cNvPr id="407" name="フローチャート: 判断 406">
          <a:extLst>
            <a:ext uri="{FF2B5EF4-FFF2-40B4-BE49-F238E27FC236}">
              <a16:creationId xmlns:a16="http://schemas.microsoft.com/office/drawing/2014/main" id="{7716B0A0-D5AA-4551-986B-1CE4E9852324}"/>
            </a:ext>
          </a:extLst>
        </xdr:cNvPr>
        <xdr:cNvSpPr/>
      </xdr:nvSpPr>
      <xdr:spPr>
        <a:xfrm>
          <a:off x="2857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71120</xdr:rowOff>
    </xdr:from>
    <xdr:to>
      <xdr:col>10</xdr:col>
      <xdr:colOff>165100</xdr:colOff>
      <xdr:row>104</xdr:row>
      <xdr:rowOff>1270</xdr:rowOff>
    </xdr:to>
    <xdr:sp macro="" textlink="">
      <xdr:nvSpPr>
        <xdr:cNvPr id="408" name="フローチャート: 判断 407">
          <a:extLst>
            <a:ext uri="{FF2B5EF4-FFF2-40B4-BE49-F238E27FC236}">
              <a16:creationId xmlns:a16="http://schemas.microsoft.com/office/drawing/2014/main" id="{627700C4-B8A2-4238-A569-18189B17B6DD}"/>
            </a:ext>
          </a:extLst>
        </xdr:cNvPr>
        <xdr:cNvSpPr/>
      </xdr:nvSpPr>
      <xdr:spPr>
        <a:xfrm>
          <a:off x="1968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46355</xdr:rowOff>
    </xdr:from>
    <xdr:to>
      <xdr:col>6</xdr:col>
      <xdr:colOff>38100</xdr:colOff>
      <xdr:row>103</xdr:row>
      <xdr:rowOff>147955</xdr:rowOff>
    </xdr:to>
    <xdr:sp macro="" textlink="">
      <xdr:nvSpPr>
        <xdr:cNvPr id="409" name="フローチャート: 判断 408">
          <a:extLst>
            <a:ext uri="{FF2B5EF4-FFF2-40B4-BE49-F238E27FC236}">
              <a16:creationId xmlns:a16="http://schemas.microsoft.com/office/drawing/2014/main" id="{6660A832-C095-4B4E-8AF8-D88D891FBAAB}"/>
            </a:ext>
          </a:extLst>
        </xdr:cNvPr>
        <xdr:cNvSpPr/>
      </xdr:nvSpPr>
      <xdr:spPr>
        <a:xfrm>
          <a:off x="1079500" y="1770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15787C01-4516-41FB-9288-3C8550B4C2D2}"/>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FE49624C-D066-4EF9-AD16-E126ABBE1646}"/>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F6FB4CA-3B92-46D3-8285-790D39A46EAB}"/>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F3989CB6-D7BF-4FED-851A-C35328DF9D5B}"/>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A84D5C8F-D244-4AB5-892F-57A00CF089F9}"/>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42545</xdr:rowOff>
    </xdr:from>
    <xdr:to>
      <xdr:col>24</xdr:col>
      <xdr:colOff>114300</xdr:colOff>
      <xdr:row>104</xdr:row>
      <xdr:rowOff>144145</xdr:rowOff>
    </xdr:to>
    <xdr:sp macro="" textlink="">
      <xdr:nvSpPr>
        <xdr:cNvPr id="415" name="楕円 414">
          <a:extLst>
            <a:ext uri="{FF2B5EF4-FFF2-40B4-BE49-F238E27FC236}">
              <a16:creationId xmlns:a16="http://schemas.microsoft.com/office/drawing/2014/main" id="{CF513467-3B12-4F07-B175-6FB43F86423C}"/>
            </a:ext>
          </a:extLst>
        </xdr:cNvPr>
        <xdr:cNvSpPr/>
      </xdr:nvSpPr>
      <xdr:spPr>
        <a:xfrm>
          <a:off x="4584700" y="1787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20972</xdr:rowOff>
    </xdr:from>
    <xdr:ext cx="405111" cy="259045"/>
    <xdr:sp macro="" textlink="">
      <xdr:nvSpPr>
        <xdr:cNvPr id="416" name="【市民会館】&#10;有形固定資産減価償却率該当値テキスト">
          <a:extLst>
            <a:ext uri="{FF2B5EF4-FFF2-40B4-BE49-F238E27FC236}">
              <a16:creationId xmlns:a16="http://schemas.microsoft.com/office/drawing/2014/main" id="{3C679C69-762F-406D-B90C-EE0C9949DDC2}"/>
            </a:ext>
          </a:extLst>
        </xdr:cNvPr>
        <xdr:cNvSpPr txBox="1"/>
      </xdr:nvSpPr>
      <xdr:spPr>
        <a:xfrm>
          <a:off x="4673600" y="1785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4445</xdr:rowOff>
    </xdr:from>
    <xdr:to>
      <xdr:col>20</xdr:col>
      <xdr:colOff>38100</xdr:colOff>
      <xdr:row>104</xdr:row>
      <xdr:rowOff>106045</xdr:rowOff>
    </xdr:to>
    <xdr:sp macro="" textlink="">
      <xdr:nvSpPr>
        <xdr:cNvPr id="417" name="楕円 416">
          <a:extLst>
            <a:ext uri="{FF2B5EF4-FFF2-40B4-BE49-F238E27FC236}">
              <a16:creationId xmlns:a16="http://schemas.microsoft.com/office/drawing/2014/main" id="{1CB0556A-026B-4B12-AAFD-1C0D82582EEA}"/>
            </a:ext>
          </a:extLst>
        </xdr:cNvPr>
        <xdr:cNvSpPr/>
      </xdr:nvSpPr>
      <xdr:spPr>
        <a:xfrm>
          <a:off x="3746500" y="1783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55245</xdr:rowOff>
    </xdr:from>
    <xdr:to>
      <xdr:col>24</xdr:col>
      <xdr:colOff>63500</xdr:colOff>
      <xdr:row>104</xdr:row>
      <xdr:rowOff>93345</xdr:rowOff>
    </xdr:to>
    <xdr:cxnSp macro="">
      <xdr:nvCxnSpPr>
        <xdr:cNvPr id="418" name="直線コネクタ 417">
          <a:extLst>
            <a:ext uri="{FF2B5EF4-FFF2-40B4-BE49-F238E27FC236}">
              <a16:creationId xmlns:a16="http://schemas.microsoft.com/office/drawing/2014/main" id="{A6AC29AF-0EB4-4872-AB68-CFFCCB370E57}"/>
            </a:ext>
          </a:extLst>
        </xdr:cNvPr>
        <xdr:cNvCxnSpPr/>
      </xdr:nvCxnSpPr>
      <xdr:spPr>
        <a:xfrm>
          <a:off x="3797300" y="1788604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137795</xdr:rowOff>
    </xdr:from>
    <xdr:to>
      <xdr:col>15</xdr:col>
      <xdr:colOff>101600</xdr:colOff>
      <xdr:row>104</xdr:row>
      <xdr:rowOff>67945</xdr:rowOff>
    </xdr:to>
    <xdr:sp macro="" textlink="">
      <xdr:nvSpPr>
        <xdr:cNvPr id="419" name="楕円 418">
          <a:extLst>
            <a:ext uri="{FF2B5EF4-FFF2-40B4-BE49-F238E27FC236}">
              <a16:creationId xmlns:a16="http://schemas.microsoft.com/office/drawing/2014/main" id="{5AE70985-A433-4051-9978-F5ED84B047B7}"/>
            </a:ext>
          </a:extLst>
        </xdr:cNvPr>
        <xdr:cNvSpPr/>
      </xdr:nvSpPr>
      <xdr:spPr>
        <a:xfrm>
          <a:off x="2857500" y="1779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17145</xdr:rowOff>
    </xdr:from>
    <xdr:to>
      <xdr:col>19</xdr:col>
      <xdr:colOff>177800</xdr:colOff>
      <xdr:row>104</xdr:row>
      <xdr:rowOff>55245</xdr:rowOff>
    </xdr:to>
    <xdr:cxnSp macro="">
      <xdr:nvCxnSpPr>
        <xdr:cNvPr id="420" name="直線コネクタ 419">
          <a:extLst>
            <a:ext uri="{FF2B5EF4-FFF2-40B4-BE49-F238E27FC236}">
              <a16:creationId xmlns:a16="http://schemas.microsoft.com/office/drawing/2014/main" id="{A461D934-7A52-4332-A4F2-FA62815F0FB6}"/>
            </a:ext>
          </a:extLst>
        </xdr:cNvPr>
        <xdr:cNvCxnSpPr/>
      </xdr:nvCxnSpPr>
      <xdr:spPr>
        <a:xfrm>
          <a:off x="2908300" y="178479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99695</xdr:rowOff>
    </xdr:from>
    <xdr:to>
      <xdr:col>10</xdr:col>
      <xdr:colOff>165100</xdr:colOff>
      <xdr:row>104</xdr:row>
      <xdr:rowOff>29845</xdr:rowOff>
    </xdr:to>
    <xdr:sp macro="" textlink="">
      <xdr:nvSpPr>
        <xdr:cNvPr id="421" name="楕円 420">
          <a:extLst>
            <a:ext uri="{FF2B5EF4-FFF2-40B4-BE49-F238E27FC236}">
              <a16:creationId xmlns:a16="http://schemas.microsoft.com/office/drawing/2014/main" id="{1C7D5E17-6EF3-435D-A554-1CA9C05A2796}"/>
            </a:ext>
          </a:extLst>
        </xdr:cNvPr>
        <xdr:cNvSpPr/>
      </xdr:nvSpPr>
      <xdr:spPr>
        <a:xfrm>
          <a:off x="1968500" y="1775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150495</xdr:rowOff>
    </xdr:from>
    <xdr:to>
      <xdr:col>15</xdr:col>
      <xdr:colOff>50800</xdr:colOff>
      <xdr:row>104</xdr:row>
      <xdr:rowOff>17145</xdr:rowOff>
    </xdr:to>
    <xdr:cxnSp macro="">
      <xdr:nvCxnSpPr>
        <xdr:cNvPr id="422" name="直線コネクタ 421">
          <a:extLst>
            <a:ext uri="{FF2B5EF4-FFF2-40B4-BE49-F238E27FC236}">
              <a16:creationId xmlns:a16="http://schemas.microsoft.com/office/drawing/2014/main" id="{1202301B-332E-4A6E-B2AC-B6A0BA2B2B8D}"/>
            </a:ext>
          </a:extLst>
        </xdr:cNvPr>
        <xdr:cNvCxnSpPr/>
      </xdr:nvCxnSpPr>
      <xdr:spPr>
        <a:xfrm>
          <a:off x="2019300" y="178098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65405</xdr:rowOff>
    </xdr:from>
    <xdr:to>
      <xdr:col>6</xdr:col>
      <xdr:colOff>38100</xdr:colOff>
      <xdr:row>103</xdr:row>
      <xdr:rowOff>167005</xdr:rowOff>
    </xdr:to>
    <xdr:sp macro="" textlink="">
      <xdr:nvSpPr>
        <xdr:cNvPr id="423" name="楕円 422">
          <a:extLst>
            <a:ext uri="{FF2B5EF4-FFF2-40B4-BE49-F238E27FC236}">
              <a16:creationId xmlns:a16="http://schemas.microsoft.com/office/drawing/2014/main" id="{60933C04-C239-4DF8-8988-7203F06CEC26}"/>
            </a:ext>
          </a:extLst>
        </xdr:cNvPr>
        <xdr:cNvSpPr/>
      </xdr:nvSpPr>
      <xdr:spPr>
        <a:xfrm>
          <a:off x="1079500" y="1772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116205</xdr:rowOff>
    </xdr:from>
    <xdr:to>
      <xdr:col>10</xdr:col>
      <xdr:colOff>114300</xdr:colOff>
      <xdr:row>103</xdr:row>
      <xdr:rowOff>150495</xdr:rowOff>
    </xdr:to>
    <xdr:cxnSp macro="">
      <xdr:nvCxnSpPr>
        <xdr:cNvPr id="424" name="直線コネクタ 423">
          <a:extLst>
            <a:ext uri="{FF2B5EF4-FFF2-40B4-BE49-F238E27FC236}">
              <a16:creationId xmlns:a16="http://schemas.microsoft.com/office/drawing/2014/main" id="{2A498BC2-3923-4532-8A0E-2FF602F0C16E}"/>
            </a:ext>
          </a:extLst>
        </xdr:cNvPr>
        <xdr:cNvCxnSpPr/>
      </xdr:nvCxnSpPr>
      <xdr:spPr>
        <a:xfrm>
          <a:off x="1130300" y="177755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105427</xdr:rowOff>
    </xdr:from>
    <xdr:ext cx="405111" cy="259045"/>
    <xdr:sp macro="" textlink="">
      <xdr:nvSpPr>
        <xdr:cNvPr id="425" name="n_1aveValue【市民会館】&#10;有形固定資産減価償却率">
          <a:extLst>
            <a:ext uri="{FF2B5EF4-FFF2-40B4-BE49-F238E27FC236}">
              <a16:creationId xmlns:a16="http://schemas.microsoft.com/office/drawing/2014/main" id="{E6878665-799A-4EE2-887C-5227C8419E8B}"/>
            </a:ext>
          </a:extLst>
        </xdr:cNvPr>
        <xdr:cNvSpPr txBox="1"/>
      </xdr:nvSpPr>
      <xdr:spPr>
        <a:xfrm>
          <a:off x="3582044" y="1759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57802</xdr:rowOff>
    </xdr:from>
    <xdr:ext cx="405111" cy="259045"/>
    <xdr:sp macro="" textlink="">
      <xdr:nvSpPr>
        <xdr:cNvPr id="426" name="n_2aveValue【市民会館】&#10;有形固定資産減価償却率">
          <a:extLst>
            <a:ext uri="{FF2B5EF4-FFF2-40B4-BE49-F238E27FC236}">
              <a16:creationId xmlns:a16="http://schemas.microsoft.com/office/drawing/2014/main" id="{9D44F07D-2F02-4688-A21A-1F861C6DBC34}"/>
            </a:ext>
          </a:extLst>
        </xdr:cNvPr>
        <xdr:cNvSpPr txBox="1"/>
      </xdr:nvSpPr>
      <xdr:spPr>
        <a:xfrm>
          <a:off x="2705744" y="1754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17797</xdr:rowOff>
    </xdr:from>
    <xdr:ext cx="405111" cy="259045"/>
    <xdr:sp macro="" textlink="">
      <xdr:nvSpPr>
        <xdr:cNvPr id="427" name="n_3aveValue【市民会館】&#10;有形固定資産減価償却率">
          <a:extLst>
            <a:ext uri="{FF2B5EF4-FFF2-40B4-BE49-F238E27FC236}">
              <a16:creationId xmlns:a16="http://schemas.microsoft.com/office/drawing/2014/main" id="{D88052DD-83C0-4C5C-8D10-6AC5C189F3D2}"/>
            </a:ext>
          </a:extLst>
        </xdr:cNvPr>
        <xdr:cNvSpPr txBox="1"/>
      </xdr:nvSpPr>
      <xdr:spPr>
        <a:xfrm>
          <a:off x="18167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164482</xdr:rowOff>
    </xdr:from>
    <xdr:ext cx="405111" cy="259045"/>
    <xdr:sp macro="" textlink="">
      <xdr:nvSpPr>
        <xdr:cNvPr id="428" name="n_4aveValue【市民会館】&#10;有形固定資産減価償却率">
          <a:extLst>
            <a:ext uri="{FF2B5EF4-FFF2-40B4-BE49-F238E27FC236}">
              <a16:creationId xmlns:a16="http://schemas.microsoft.com/office/drawing/2014/main" id="{24665CC6-8609-4ADE-8E3E-5802F6A40D2A}"/>
            </a:ext>
          </a:extLst>
        </xdr:cNvPr>
        <xdr:cNvSpPr txBox="1"/>
      </xdr:nvSpPr>
      <xdr:spPr>
        <a:xfrm>
          <a:off x="927744" y="1748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97172</xdr:rowOff>
    </xdr:from>
    <xdr:ext cx="405111" cy="259045"/>
    <xdr:sp macro="" textlink="">
      <xdr:nvSpPr>
        <xdr:cNvPr id="429" name="n_1mainValue【市民会館】&#10;有形固定資産減価償却率">
          <a:extLst>
            <a:ext uri="{FF2B5EF4-FFF2-40B4-BE49-F238E27FC236}">
              <a16:creationId xmlns:a16="http://schemas.microsoft.com/office/drawing/2014/main" id="{7124ADA2-A481-4214-8A23-48D08686FB7F}"/>
            </a:ext>
          </a:extLst>
        </xdr:cNvPr>
        <xdr:cNvSpPr txBox="1"/>
      </xdr:nvSpPr>
      <xdr:spPr>
        <a:xfrm>
          <a:off x="3582044" y="1792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59072</xdr:rowOff>
    </xdr:from>
    <xdr:ext cx="405111" cy="259045"/>
    <xdr:sp macro="" textlink="">
      <xdr:nvSpPr>
        <xdr:cNvPr id="430" name="n_2mainValue【市民会館】&#10;有形固定資産減価償却率">
          <a:extLst>
            <a:ext uri="{FF2B5EF4-FFF2-40B4-BE49-F238E27FC236}">
              <a16:creationId xmlns:a16="http://schemas.microsoft.com/office/drawing/2014/main" id="{422CED95-A7BE-4306-A7BE-B941D262C092}"/>
            </a:ext>
          </a:extLst>
        </xdr:cNvPr>
        <xdr:cNvSpPr txBox="1"/>
      </xdr:nvSpPr>
      <xdr:spPr>
        <a:xfrm>
          <a:off x="2705744" y="1788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20972</xdr:rowOff>
    </xdr:from>
    <xdr:ext cx="405111" cy="259045"/>
    <xdr:sp macro="" textlink="">
      <xdr:nvSpPr>
        <xdr:cNvPr id="431" name="n_3mainValue【市民会館】&#10;有形固定資産減価償却率">
          <a:extLst>
            <a:ext uri="{FF2B5EF4-FFF2-40B4-BE49-F238E27FC236}">
              <a16:creationId xmlns:a16="http://schemas.microsoft.com/office/drawing/2014/main" id="{7076AAA2-7FF6-4F9F-B359-D1D2EB18B462}"/>
            </a:ext>
          </a:extLst>
        </xdr:cNvPr>
        <xdr:cNvSpPr txBox="1"/>
      </xdr:nvSpPr>
      <xdr:spPr>
        <a:xfrm>
          <a:off x="1816744" y="1785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158132</xdr:rowOff>
    </xdr:from>
    <xdr:ext cx="405111" cy="259045"/>
    <xdr:sp macro="" textlink="">
      <xdr:nvSpPr>
        <xdr:cNvPr id="432" name="n_4mainValue【市民会館】&#10;有形固定資産減価償却率">
          <a:extLst>
            <a:ext uri="{FF2B5EF4-FFF2-40B4-BE49-F238E27FC236}">
              <a16:creationId xmlns:a16="http://schemas.microsoft.com/office/drawing/2014/main" id="{9AE9DF1E-FCC7-4A32-A681-03861AE24F45}"/>
            </a:ext>
          </a:extLst>
        </xdr:cNvPr>
        <xdr:cNvSpPr txBox="1"/>
      </xdr:nvSpPr>
      <xdr:spPr>
        <a:xfrm>
          <a:off x="927744" y="1781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a:extLst>
            <a:ext uri="{FF2B5EF4-FFF2-40B4-BE49-F238E27FC236}">
              <a16:creationId xmlns:a16="http://schemas.microsoft.com/office/drawing/2014/main" id="{9A8E0A10-DC9F-48AE-8629-BBA5C666A0A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a:extLst>
            <a:ext uri="{FF2B5EF4-FFF2-40B4-BE49-F238E27FC236}">
              <a16:creationId xmlns:a16="http://schemas.microsoft.com/office/drawing/2014/main" id="{7DC68BC5-3BB1-4A52-AC71-5B3CC535A0F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a:extLst>
            <a:ext uri="{FF2B5EF4-FFF2-40B4-BE49-F238E27FC236}">
              <a16:creationId xmlns:a16="http://schemas.microsoft.com/office/drawing/2014/main" id="{82DA6923-7CFC-458B-ABEF-90AFC1352CA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a:extLst>
            <a:ext uri="{FF2B5EF4-FFF2-40B4-BE49-F238E27FC236}">
              <a16:creationId xmlns:a16="http://schemas.microsoft.com/office/drawing/2014/main" id="{DA7FF719-2842-4299-BB45-34F8CB623F8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a:extLst>
            <a:ext uri="{FF2B5EF4-FFF2-40B4-BE49-F238E27FC236}">
              <a16:creationId xmlns:a16="http://schemas.microsoft.com/office/drawing/2014/main" id="{2BE60FA8-81F3-4DED-8D8C-7868A32E767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a:extLst>
            <a:ext uri="{FF2B5EF4-FFF2-40B4-BE49-F238E27FC236}">
              <a16:creationId xmlns:a16="http://schemas.microsoft.com/office/drawing/2014/main" id="{45B630AA-6660-4301-ACD9-8CB0810F112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a:extLst>
            <a:ext uri="{FF2B5EF4-FFF2-40B4-BE49-F238E27FC236}">
              <a16:creationId xmlns:a16="http://schemas.microsoft.com/office/drawing/2014/main" id="{A7363028-8ED9-43AF-99A2-33BAC37F387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a:extLst>
            <a:ext uri="{FF2B5EF4-FFF2-40B4-BE49-F238E27FC236}">
              <a16:creationId xmlns:a16="http://schemas.microsoft.com/office/drawing/2014/main" id="{1CBCC3E3-AC9A-4B11-82AA-62026BE313BB}"/>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a:extLst>
            <a:ext uri="{FF2B5EF4-FFF2-40B4-BE49-F238E27FC236}">
              <a16:creationId xmlns:a16="http://schemas.microsoft.com/office/drawing/2014/main" id="{34E6A02F-BAA1-49FB-A132-95A850B6CE7B}"/>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a:extLst>
            <a:ext uri="{FF2B5EF4-FFF2-40B4-BE49-F238E27FC236}">
              <a16:creationId xmlns:a16="http://schemas.microsoft.com/office/drawing/2014/main" id="{7287686E-2469-477B-99B1-2A343C962F0D}"/>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3" name="直線コネクタ 442">
          <a:extLst>
            <a:ext uri="{FF2B5EF4-FFF2-40B4-BE49-F238E27FC236}">
              <a16:creationId xmlns:a16="http://schemas.microsoft.com/office/drawing/2014/main" id="{F38DA168-2AE3-42DA-9223-078D6E51D961}"/>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4" name="テキスト ボックス 443">
          <a:extLst>
            <a:ext uri="{FF2B5EF4-FFF2-40B4-BE49-F238E27FC236}">
              <a16:creationId xmlns:a16="http://schemas.microsoft.com/office/drawing/2014/main" id="{B6F8CD04-35B1-476A-AF6C-744808454185}"/>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5" name="直線コネクタ 444">
          <a:extLst>
            <a:ext uri="{FF2B5EF4-FFF2-40B4-BE49-F238E27FC236}">
              <a16:creationId xmlns:a16="http://schemas.microsoft.com/office/drawing/2014/main" id="{DB27ADAA-4F6B-4CBA-901A-17BA0E7AFCD3}"/>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6" name="テキスト ボックス 445">
          <a:extLst>
            <a:ext uri="{FF2B5EF4-FFF2-40B4-BE49-F238E27FC236}">
              <a16:creationId xmlns:a16="http://schemas.microsoft.com/office/drawing/2014/main" id="{A7F8F6E9-442F-463B-84E6-96DB0DA5C29D}"/>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7" name="直線コネクタ 446">
          <a:extLst>
            <a:ext uri="{FF2B5EF4-FFF2-40B4-BE49-F238E27FC236}">
              <a16:creationId xmlns:a16="http://schemas.microsoft.com/office/drawing/2014/main" id="{4BDAA142-54DC-496F-BD71-3266778D3172}"/>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8" name="テキスト ボックス 447">
          <a:extLst>
            <a:ext uri="{FF2B5EF4-FFF2-40B4-BE49-F238E27FC236}">
              <a16:creationId xmlns:a16="http://schemas.microsoft.com/office/drawing/2014/main" id="{6A262E4A-31B7-4D2D-9D93-1EE1459E6EFA}"/>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9" name="直線コネクタ 448">
          <a:extLst>
            <a:ext uri="{FF2B5EF4-FFF2-40B4-BE49-F238E27FC236}">
              <a16:creationId xmlns:a16="http://schemas.microsoft.com/office/drawing/2014/main" id="{F298FE4A-27EC-4592-B126-8F14369538A6}"/>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0" name="テキスト ボックス 449">
          <a:extLst>
            <a:ext uri="{FF2B5EF4-FFF2-40B4-BE49-F238E27FC236}">
              <a16:creationId xmlns:a16="http://schemas.microsoft.com/office/drawing/2014/main" id="{B6ED2128-E691-4565-98B6-ABF542D8F722}"/>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1" name="直線コネクタ 450">
          <a:extLst>
            <a:ext uri="{FF2B5EF4-FFF2-40B4-BE49-F238E27FC236}">
              <a16:creationId xmlns:a16="http://schemas.microsoft.com/office/drawing/2014/main" id="{14C41693-5C55-421E-9C08-4FB1FC10B289}"/>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2" name="テキスト ボックス 451">
          <a:extLst>
            <a:ext uri="{FF2B5EF4-FFF2-40B4-BE49-F238E27FC236}">
              <a16:creationId xmlns:a16="http://schemas.microsoft.com/office/drawing/2014/main" id="{2CB55147-3A0F-45C8-8339-F54A80FCBC75}"/>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a:extLst>
            <a:ext uri="{FF2B5EF4-FFF2-40B4-BE49-F238E27FC236}">
              <a16:creationId xmlns:a16="http://schemas.microsoft.com/office/drawing/2014/main" id="{DEF072E1-2585-4FB7-BF6A-6CBC7AD67C7E}"/>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4" name="テキスト ボックス 453">
          <a:extLst>
            <a:ext uri="{FF2B5EF4-FFF2-40B4-BE49-F238E27FC236}">
              <a16:creationId xmlns:a16="http://schemas.microsoft.com/office/drawing/2014/main" id="{E3640B42-32FE-4A97-8779-EBC25DE750DA}"/>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市民会館】&#10;一人当たり面積グラフ枠">
          <a:extLst>
            <a:ext uri="{FF2B5EF4-FFF2-40B4-BE49-F238E27FC236}">
              <a16:creationId xmlns:a16="http://schemas.microsoft.com/office/drawing/2014/main" id="{AACC6A59-E7AB-4DA6-8600-C49D72C5244F}"/>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64770</xdr:rowOff>
    </xdr:from>
    <xdr:to>
      <xdr:col>54</xdr:col>
      <xdr:colOff>189865</xdr:colOff>
      <xdr:row>108</xdr:row>
      <xdr:rowOff>38100</xdr:rowOff>
    </xdr:to>
    <xdr:cxnSp macro="">
      <xdr:nvCxnSpPr>
        <xdr:cNvPr id="456" name="直線コネクタ 455">
          <a:extLst>
            <a:ext uri="{FF2B5EF4-FFF2-40B4-BE49-F238E27FC236}">
              <a16:creationId xmlns:a16="http://schemas.microsoft.com/office/drawing/2014/main" id="{4723E107-5C56-4DF9-A05A-9FB11DCD1265}"/>
            </a:ext>
          </a:extLst>
        </xdr:cNvPr>
        <xdr:cNvCxnSpPr/>
      </xdr:nvCxnSpPr>
      <xdr:spPr>
        <a:xfrm flipV="1">
          <a:off x="10476865" y="1720977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41927</xdr:rowOff>
    </xdr:from>
    <xdr:ext cx="469744" cy="259045"/>
    <xdr:sp macro="" textlink="">
      <xdr:nvSpPr>
        <xdr:cNvPr id="457" name="【市民会館】&#10;一人当たり面積最小値テキスト">
          <a:extLst>
            <a:ext uri="{FF2B5EF4-FFF2-40B4-BE49-F238E27FC236}">
              <a16:creationId xmlns:a16="http://schemas.microsoft.com/office/drawing/2014/main" id="{0F5EAFBA-55A3-4B1F-91E9-D8B15D2DF45D}"/>
            </a:ext>
          </a:extLst>
        </xdr:cNvPr>
        <xdr:cNvSpPr txBox="1"/>
      </xdr:nvSpPr>
      <xdr:spPr>
        <a:xfrm>
          <a:off x="10515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38100</xdr:rowOff>
    </xdr:from>
    <xdr:to>
      <xdr:col>55</xdr:col>
      <xdr:colOff>88900</xdr:colOff>
      <xdr:row>108</xdr:row>
      <xdr:rowOff>38100</xdr:rowOff>
    </xdr:to>
    <xdr:cxnSp macro="">
      <xdr:nvCxnSpPr>
        <xdr:cNvPr id="458" name="直線コネクタ 457">
          <a:extLst>
            <a:ext uri="{FF2B5EF4-FFF2-40B4-BE49-F238E27FC236}">
              <a16:creationId xmlns:a16="http://schemas.microsoft.com/office/drawing/2014/main" id="{9C5C8616-DEBE-4820-AA7C-A24673BEA685}"/>
            </a:ext>
          </a:extLst>
        </xdr:cNvPr>
        <xdr:cNvCxnSpPr/>
      </xdr:nvCxnSpPr>
      <xdr:spPr>
        <a:xfrm>
          <a:off x="10388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11447</xdr:rowOff>
    </xdr:from>
    <xdr:ext cx="469744" cy="259045"/>
    <xdr:sp macro="" textlink="">
      <xdr:nvSpPr>
        <xdr:cNvPr id="459" name="【市民会館】&#10;一人当たり面積最大値テキスト">
          <a:extLst>
            <a:ext uri="{FF2B5EF4-FFF2-40B4-BE49-F238E27FC236}">
              <a16:creationId xmlns:a16="http://schemas.microsoft.com/office/drawing/2014/main" id="{2302F5A3-B659-4619-AFE3-3FEB7DE9000C}"/>
            </a:ext>
          </a:extLst>
        </xdr:cNvPr>
        <xdr:cNvSpPr txBox="1"/>
      </xdr:nvSpPr>
      <xdr:spPr>
        <a:xfrm>
          <a:off x="10515600" y="1698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64770</xdr:rowOff>
    </xdr:from>
    <xdr:to>
      <xdr:col>55</xdr:col>
      <xdr:colOff>88900</xdr:colOff>
      <xdr:row>100</xdr:row>
      <xdr:rowOff>64770</xdr:rowOff>
    </xdr:to>
    <xdr:cxnSp macro="">
      <xdr:nvCxnSpPr>
        <xdr:cNvPr id="460" name="直線コネクタ 459">
          <a:extLst>
            <a:ext uri="{FF2B5EF4-FFF2-40B4-BE49-F238E27FC236}">
              <a16:creationId xmlns:a16="http://schemas.microsoft.com/office/drawing/2014/main" id="{474A98C1-1EF3-4C63-A28A-F8D849B74285}"/>
            </a:ext>
          </a:extLst>
        </xdr:cNvPr>
        <xdr:cNvCxnSpPr/>
      </xdr:nvCxnSpPr>
      <xdr:spPr>
        <a:xfrm>
          <a:off x="10388600" y="1720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137177</xdr:rowOff>
    </xdr:from>
    <xdr:ext cx="469744" cy="259045"/>
    <xdr:sp macro="" textlink="">
      <xdr:nvSpPr>
        <xdr:cNvPr id="461" name="【市民会館】&#10;一人当たり面積平均値テキスト">
          <a:extLst>
            <a:ext uri="{FF2B5EF4-FFF2-40B4-BE49-F238E27FC236}">
              <a16:creationId xmlns:a16="http://schemas.microsoft.com/office/drawing/2014/main" id="{482906DD-DE64-4F18-A427-A62E2A5C5BF5}"/>
            </a:ext>
          </a:extLst>
        </xdr:cNvPr>
        <xdr:cNvSpPr txBox="1"/>
      </xdr:nvSpPr>
      <xdr:spPr>
        <a:xfrm>
          <a:off x="10515600" y="1796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158750</xdr:rowOff>
    </xdr:from>
    <xdr:to>
      <xdr:col>55</xdr:col>
      <xdr:colOff>50800</xdr:colOff>
      <xdr:row>105</xdr:row>
      <xdr:rowOff>88900</xdr:rowOff>
    </xdr:to>
    <xdr:sp macro="" textlink="">
      <xdr:nvSpPr>
        <xdr:cNvPr id="462" name="フローチャート: 判断 461">
          <a:extLst>
            <a:ext uri="{FF2B5EF4-FFF2-40B4-BE49-F238E27FC236}">
              <a16:creationId xmlns:a16="http://schemas.microsoft.com/office/drawing/2014/main" id="{B32757C9-BD0D-4AB7-8DBA-3796DAB42E7F}"/>
            </a:ext>
          </a:extLst>
        </xdr:cNvPr>
        <xdr:cNvSpPr/>
      </xdr:nvSpPr>
      <xdr:spPr>
        <a:xfrm>
          <a:off x="104267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143511</xdr:rowOff>
    </xdr:from>
    <xdr:to>
      <xdr:col>50</xdr:col>
      <xdr:colOff>165100</xdr:colOff>
      <xdr:row>105</xdr:row>
      <xdr:rowOff>73661</xdr:rowOff>
    </xdr:to>
    <xdr:sp macro="" textlink="">
      <xdr:nvSpPr>
        <xdr:cNvPr id="463" name="フローチャート: 判断 462">
          <a:extLst>
            <a:ext uri="{FF2B5EF4-FFF2-40B4-BE49-F238E27FC236}">
              <a16:creationId xmlns:a16="http://schemas.microsoft.com/office/drawing/2014/main" id="{844A016A-DBCF-4245-9CDA-D8DC54468CD7}"/>
            </a:ext>
          </a:extLst>
        </xdr:cNvPr>
        <xdr:cNvSpPr/>
      </xdr:nvSpPr>
      <xdr:spPr>
        <a:xfrm>
          <a:off x="95885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135889</xdr:rowOff>
    </xdr:from>
    <xdr:to>
      <xdr:col>46</xdr:col>
      <xdr:colOff>38100</xdr:colOff>
      <xdr:row>105</xdr:row>
      <xdr:rowOff>66039</xdr:rowOff>
    </xdr:to>
    <xdr:sp macro="" textlink="">
      <xdr:nvSpPr>
        <xdr:cNvPr id="464" name="フローチャート: 判断 463">
          <a:extLst>
            <a:ext uri="{FF2B5EF4-FFF2-40B4-BE49-F238E27FC236}">
              <a16:creationId xmlns:a16="http://schemas.microsoft.com/office/drawing/2014/main" id="{F6AB68DA-FF6C-4A2B-9787-1374DA0C2796}"/>
            </a:ext>
          </a:extLst>
        </xdr:cNvPr>
        <xdr:cNvSpPr/>
      </xdr:nvSpPr>
      <xdr:spPr>
        <a:xfrm>
          <a:off x="8699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135889</xdr:rowOff>
    </xdr:from>
    <xdr:to>
      <xdr:col>41</xdr:col>
      <xdr:colOff>101600</xdr:colOff>
      <xdr:row>105</xdr:row>
      <xdr:rowOff>66039</xdr:rowOff>
    </xdr:to>
    <xdr:sp macro="" textlink="">
      <xdr:nvSpPr>
        <xdr:cNvPr id="465" name="フローチャート: 判断 464">
          <a:extLst>
            <a:ext uri="{FF2B5EF4-FFF2-40B4-BE49-F238E27FC236}">
              <a16:creationId xmlns:a16="http://schemas.microsoft.com/office/drawing/2014/main" id="{802AAAE4-60D7-4120-B612-B75A86593848}"/>
            </a:ext>
          </a:extLst>
        </xdr:cNvPr>
        <xdr:cNvSpPr/>
      </xdr:nvSpPr>
      <xdr:spPr>
        <a:xfrm>
          <a:off x="7810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151130</xdr:rowOff>
    </xdr:from>
    <xdr:to>
      <xdr:col>36</xdr:col>
      <xdr:colOff>165100</xdr:colOff>
      <xdr:row>105</xdr:row>
      <xdr:rowOff>81280</xdr:rowOff>
    </xdr:to>
    <xdr:sp macro="" textlink="">
      <xdr:nvSpPr>
        <xdr:cNvPr id="466" name="フローチャート: 判断 465">
          <a:extLst>
            <a:ext uri="{FF2B5EF4-FFF2-40B4-BE49-F238E27FC236}">
              <a16:creationId xmlns:a16="http://schemas.microsoft.com/office/drawing/2014/main" id="{EB2838EC-873C-4C22-BFF2-257E7D899E71}"/>
            </a:ext>
          </a:extLst>
        </xdr:cNvPr>
        <xdr:cNvSpPr/>
      </xdr:nvSpPr>
      <xdr:spPr>
        <a:xfrm>
          <a:off x="6921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889602C7-0DDB-4C41-B451-7674C53B0472}"/>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E1504C0D-C11A-46E6-8710-E783DFB21C7F}"/>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E112E7EC-99F4-4D5D-9D6E-13B5BF430D26}"/>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FCF6286E-69F1-4044-84E5-F53C3531E0EB}"/>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4620DD11-5097-442D-907B-7150CD4316A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44450</xdr:rowOff>
    </xdr:from>
    <xdr:to>
      <xdr:col>55</xdr:col>
      <xdr:colOff>50800</xdr:colOff>
      <xdr:row>103</xdr:row>
      <xdr:rowOff>146050</xdr:rowOff>
    </xdr:to>
    <xdr:sp macro="" textlink="">
      <xdr:nvSpPr>
        <xdr:cNvPr id="472" name="楕円 471">
          <a:extLst>
            <a:ext uri="{FF2B5EF4-FFF2-40B4-BE49-F238E27FC236}">
              <a16:creationId xmlns:a16="http://schemas.microsoft.com/office/drawing/2014/main" id="{CCC75C49-30A0-4300-8D76-4F65A6F6CA6E}"/>
            </a:ext>
          </a:extLst>
        </xdr:cNvPr>
        <xdr:cNvSpPr/>
      </xdr:nvSpPr>
      <xdr:spPr>
        <a:xfrm>
          <a:off x="10426700" y="17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67327</xdr:rowOff>
    </xdr:from>
    <xdr:ext cx="469744" cy="259045"/>
    <xdr:sp macro="" textlink="">
      <xdr:nvSpPr>
        <xdr:cNvPr id="473" name="【市民会館】&#10;一人当たり面積該当値テキスト">
          <a:extLst>
            <a:ext uri="{FF2B5EF4-FFF2-40B4-BE49-F238E27FC236}">
              <a16:creationId xmlns:a16="http://schemas.microsoft.com/office/drawing/2014/main" id="{22DDE9CC-A2A9-4E5F-9DFC-C34321C859E4}"/>
            </a:ext>
          </a:extLst>
        </xdr:cNvPr>
        <xdr:cNvSpPr txBox="1"/>
      </xdr:nvSpPr>
      <xdr:spPr>
        <a:xfrm>
          <a:off x="10515600" y="1755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71120</xdr:rowOff>
    </xdr:from>
    <xdr:to>
      <xdr:col>50</xdr:col>
      <xdr:colOff>165100</xdr:colOff>
      <xdr:row>104</xdr:row>
      <xdr:rowOff>1270</xdr:rowOff>
    </xdr:to>
    <xdr:sp macro="" textlink="">
      <xdr:nvSpPr>
        <xdr:cNvPr id="474" name="楕円 473">
          <a:extLst>
            <a:ext uri="{FF2B5EF4-FFF2-40B4-BE49-F238E27FC236}">
              <a16:creationId xmlns:a16="http://schemas.microsoft.com/office/drawing/2014/main" id="{FA040A55-4A8F-48F2-B967-C0BD3C678C3A}"/>
            </a:ext>
          </a:extLst>
        </xdr:cNvPr>
        <xdr:cNvSpPr/>
      </xdr:nvSpPr>
      <xdr:spPr>
        <a:xfrm>
          <a:off x="9588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95250</xdr:rowOff>
    </xdr:from>
    <xdr:to>
      <xdr:col>55</xdr:col>
      <xdr:colOff>0</xdr:colOff>
      <xdr:row>103</xdr:row>
      <xdr:rowOff>121920</xdr:rowOff>
    </xdr:to>
    <xdr:cxnSp macro="">
      <xdr:nvCxnSpPr>
        <xdr:cNvPr id="475" name="直線コネクタ 474">
          <a:extLst>
            <a:ext uri="{FF2B5EF4-FFF2-40B4-BE49-F238E27FC236}">
              <a16:creationId xmlns:a16="http://schemas.microsoft.com/office/drawing/2014/main" id="{EF8B9BFC-E6E7-40D8-A67E-922AA824FC1C}"/>
            </a:ext>
          </a:extLst>
        </xdr:cNvPr>
        <xdr:cNvCxnSpPr/>
      </xdr:nvCxnSpPr>
      <xdr:spPr>
        <a:xfrm flipV="1">
          <a:off x="9639300" y="177546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82550</xdr:rowOff>
    </xdr:from>
    <xdr:to>
      <xdr:col>46</xdr:col>
      <xdr:colOff>38100</xdr:colOff>
      <xdr:row>104</xdr:row>
      <xdr:rowOff>12700</xdr:rowOff>
    </xdr:to>
    <xdr:sp macro="" textlink="">
      <xdr:nvSpPr>
        <xdr:cNvPr id="476" name="楕円 475">
          <a:extLst>
            <a:ext uri="{FF2B5EF4-FFF2-40B4-BE49-F238E27FC236}">
              <a16:creationId xmlns:a16="http://schemas.microsoft.com/office/drawing/2014/main" id="{D0A6C121-E72C-4C27-B67C-727EF8AEA6B9}"/>
            </a:ext>
          </a:extLst>
        </xdr:cNvPr>
        <xdr:cNvSpPr/>
      </xdr:nvSpPr>
      <xdr:spPr>
        <a:xfrm>
          <a:off x="8699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121920</xdr:rowOff>
    </xdr:from>
    <xdr:to>
      <xdr:col>50</xdr:col>
      <xdr:colOff>114300</xdr:colOff>
      <xdr:row>103</xdr:row>
      <xdr:rowOff>133350</xdr:rowOff>
    </xdr:to>
    <xdr:cxnSp macro="">
      <xdr:nvCxnSpPr>
        <xdr:cNvPr id="477" name="直線コネクタ 476">
          <a:extLst>
            <a:ext uri="{FF2B5EF4-FFF2-40B4-BE49-F238E27FC236}">
              <a16:creationId xmlns:a16="http://schemas.microsoft.com/office/drawing/2014/main" id="{345E1702-1CAB-429D-B635-DB2F374942A5}"/>
            </a:ext>
          </a:extLst>
        </xdr:cNvPr>
        <xdr:cNvCxnSpPr/>
      </xdr:nvCxnSpPr>
      <xdr:spPr>
        <a:xfrm flipV="1">
          <a:off x="8750300" y="177812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82550</xdr:rowOff>
    </xdr:from>
    <xdr:to>
      <xdr:col>41</xdr:col>
      <xdr:colOff>101600</xdr:colOff>
      <xdr:row>104</xdr:row>
      <xdr:rowOff>12700</xdr:rowOff>
    </xdr:to>
    <xdr:sp macro="" textlink="">
      <xdr:nvSpPr>
        <xdr:cNvPr id="478" name="楕円 477">
          <a:extLst>
            <a:ext uri="{FF2B5EF4-FFF2-40B4-BE49-F238E27FC236}">
              <a16:creationId xmlns:a16="http://schemas.microsoft.com/office/drawing/2014/main" id="{3391899E-8757-47BC-AD1A-4ACC0E4EC462}"/>
            </a:ext>
          </a:extLst>
        </xdr:cNvPr>
        <xdr:cNvSpPr/>
      </xdr:nvSpPr>
      <xdr:spPr>
        <a:xfrm>
          <a:off x="7810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133350</xdr:rowOff>
    </xdr:from>
    <xdr:to>
      <xdr:col>45</xdr:col>
      <xdr:colOff>177800</xdr:colOff>
      <xdr:row>103</xdr:row>
      <xdr:rowOff>133350</xdr:rowOff>
    </xdr:to>
    <xdr:cxnSp macro="">
      <xdr:nvCxnSpPr>
        <xdr:cNvPr id="479" name="直線コネクタ 478">
          <a:extLst>
            <a:ext uri="{FF2B5EF4-FFF2-40B4-BE49-F238E27FC236}">
              <a16:creationId xmlns:a16="http://schemas.microsoft.com/office/drawing/2014/main" id="{9168CA30-D6F2-45AC-A176-883DFD746BBF}"/>
            </a:ext>
          </a:extLst>
        </xdr:cNvPr>
        <xdr:cNvCxnSpPr/>
      </xdr:nvCxnSpPr>
      <xdr:spPr>
        <a:xfrm>
          <a:off x="7861300" y="17792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90170</xdr:rowOff>
    </xdr:from>
    <xdr:to>
      <xdr:col>36</xdr:col>
      <xdr:colOff>165100</xdr:colOff>
      <xdr:row>104</xdr:row>
      <xdr:rowOff>20320</xdr:rowOff>
    </xdr:to>
    <xdr:sp macro="" textlink="">
      <xdr:nvSpPr>
        <xdr:cNvPr id="480" name="楕円 479">
          <a:extLst>
            <a:ext uri="{FF2B5EF4-FFF2-40B4-BE49-F238E27FC236}">
              <a16:creationId xmlns:a16="http://schemas.microsoft.com/office/drawing/2014/main" id="{B79049AA-2D4A-4DCA-A487-72E0FE49FDFD}"/>
            </a:ext>
          </a:extLst>
        </xdr:cNvPr>
        <xdr:cNvSpPr/>
      </xdr:nvSpPr>
      <xdr:spPr>
        <a:xfrm>
          <a:off x="6921500" y="1774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133350</xdr:rowOff>
    </xdr:from>
    <xdr:to>
      <xdr:col>41</xdr:col>
      <xdr:colOff>50800</xdr:colOff>
      <xdr:row>103</xdr:row>
      <xdr:rowOff>140970</xdr:rowOff>
    </xdr:to>
    <xdr:cxnSp macro="">
      <xdr:nvCxnSpPr>
        <xdr:cNvPr id="481" name="直線コネクタ 480">
          <a:extLst>
            <a:ext uri="{FF2B5EF4-FFF2-40B4-BE49-F238E27FC236}">
              <a16:creationId xmlns:a16="http://schemas.microsoft.com/office/drawing/2014/main" id="{DD82731A-1936-4966-8ED2-B7B8171664EF}"/>
            </a:ext>
          </a:extLst>
        </xdr:cNvPr>
        <xdr:cNvCxnSpPr/>
      </xdr:nvCxnSpPr>
      <xdr:spPr>
        <a:xfrm flipV="1">
          <a:off x="6972300" y="17792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64788</xdr:rowOff>
    </xdr:from>
    <xdr:ext cx="469744" cy="259045"/>
    <xdr:sp macro="" textlink="">
      <xdr:nvSpPr>
        <xdr:cNvPr id="482" name="n_1aveValue【市民会館】&#10;一人当たり面積">
          <a:extLst>
            <a:ext uri="{FF2B5EF4-FFF2-40B4-BE49-F238E27FC236}">
              <a16:creationId xmlns:a16="http://schemas.microsoft.com/office/drawing/2014/main" id="{6B974CAB-9F2C-4167-9FB2-4B019DB6A6F1}"/>
            </a:ext>
          </a:extLst>
        </xdr:cNvPr>
        <xdr:cNvSpPr txBox="1"/>
      </xdr:nvSpPr>
      <xdr:spPr>
        <a:xfrm>
          <a:off x="9391727" y="1806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57166</xdr:rowOff>
    </xdr:from>
    <xdr:ext cx="469744" cy="259045"/>
    <xdr:sp macro="" textlink="">
      <xdr:nvSpPr>
        <xdr:cNvPr id="483" name="n_2aveValue【市民会館】&#10;一人当たり面積">
          <a:extLst>
            <a:ext uri="{FF2B5EF4-FFF2-40B4-BE49-F238E27FC236}">
              <a16:creationId xmlns:a16="http://schemas.microsoft.com/office/drawing/2014/main" id="{F41AC825-123E-4938-A6CE-0D7F7DD45751}"/>
            </a:ext>
          </a:extLst>
        </xdr:cNvPr>
        <xdr:cNvSpPr txBox="1"/>
      </xdr:nvSpPr>
      <xdr:spPr>
        <a:xfrm>
          <a:off x="8515427" y="1805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57166</xdr:rowOff>
    </xdr:from>
    <xdr:ext cx="469744" cy="259045"/>
    <xdr:sp macro="" textlink="">
      <xdr:nvSpPr>
        <xdr:cNvPr id="484" name="n_3aveValue【市民会館】&#10;一人当たり面積">
          <a:extLst>
            <a:ext uri="{FF2B5EF4-FFF2-40B4-BE49-F238E27FC236}">
              <a16:creationId xmlns:a16="http://schemas.microsoft.com/office/drawing/2014/main" id="{01641E82-C241-43D9-8A6D-2E59BFFFB007}"/>
            </a:ext>
          </a:extLst>
        </xdr:cNvPr>
        <xdr:cNvSpPr txBox="1"/>
      </xdr:nvSpPr>
      <xdr:spPr>
        <a:xfrm>
          <a:off x="7626427" y="1805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72407</xdr:rowOff>
    </xdr:from>
    <xdr:ext cx="469744" cy="259045"/>
    <xdr:sp macro="" textlink="">
      <xdr:nvSpPr>
        <xdr:cNvPr id="485" name="n_4aveValue【市民会館】&#10;一人当たり面積">
          <a:extLst>
            <a:ext uri="{FF2B5EF4-FFF2-40B4-BE49-F238E27FC236}">
              <a16:creationId xmlns:a16="http://schemas.microsoft.com/office/drawing/2014/main" id="{545B6214-FFF8-4C3D-B72F-1C7DCADA5E3E}"/>
            </a:ext>
          </a:extLst>
        </xdr:cNvPr>
        <xdr:cNvSpPr txBox="1"/>
      </xdr:nvSpPr>
      <xdr:spPr>
        <a:xfrm>
          <a:off x="6737427" y="1807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17797</xdr:rowOff>
    </xdr:from>
    <xdr:ext cx="469744" cy="259045"/>
    <xdr:sp macro="" textlink="">
      <xdr:nvSpPr>
        <xdr:cNvPr id="486" name="n_1mainValue【市民会館】&#10;一人当たり面積">
          <a:extLst>
            <a:ext uri="{FF2B5EF4-FFF2-40B4-BE49-F238E27FC236}">
              <a16:creationId xmlns:a16="http://schemas.microsoft.com/office/drawing/2014/main" id="{C252F19A-D276-4F70-A37B-729BDD3D6653}"/>
            </a:ext>
          </a:extLst>
        </xdr:cNvPr>
        <xdr:cNvSpPr txBox="1"/>
      </xdr:nvSpPr>
      <xdr:spPr>
        <a:xfrm>
          <a:off x="9391727" y="1750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29227</xdr:rowOff>
    </xdr:from>
    <xdr:ext cx="469744" cy="259045"/>
    <xdr:sp macro="" textlink="">
      <xdr:nvSpPr>
        <xdr:cNvPr id="487" name="n_2mainValue【市民会館】&#10;一人当たり面積">
          <a:extLst>
            <a:ext uri="{FF2B5EF4-FFF2-40B4-BE49-F238E27FC236}">
              <a16:creationId xmlns:a16="http://schemas.microsoft.com/office/drawing/2014/main" id="{F5AB3BD3-91E8-401E-B00D-7FF8FFED37D0}"/>
            </a:ext>
          </a:extLst>
        </xdr:cNvPr>
        <xdr:cNvSpPr txBox="1"/>
      </xdr:nvSpPr>
      <xdr:spPr>
        <a:xfrm>
          <a:off x="8515427" y="1751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29227</xdr:rowOff>
    </xdr:from>
    <xdr:ext cx="469744" cy="259045"/>
    <xdr:sp macro="" textlink="">
      <xdr:nvSpPr>
        <xdr:cNvPr id="488" name="n_3mainValue【市民会館】&#10;一人当たり面積">
          <a:extLst>
            <a:ext uri="{FF2B5EF4-FFF2-40B4-BE49-F238E27FC236}">
              <a16:creationId xmlns:a16="http://schemas.microsoft.com/office/drawing/2014/main" id="{7028790B-CB02-4F18-A9DF-0996857482F5}"/>
            </a:ext>
          </a:extLst>
        </xdr:cNvPr>
        <xdr:cNvSpPr txBox="1"/>
      </xdr:nvSpPr>
      <xdr:spPr>
        <a:xfrm>
          <a:off x="7626427" y="1751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36847</xdr:rowOff>
    </xdr:from>
    <xdr:ext cx="469744" cy="259045"/>
    <xdr:sp macro="" textlink="">
      <xdr:nvSpPr>
        <xdr:cNvPr id="489" name="n_4mainValue【市民会館】&#10;一人当たり面積">
          <a:extLst>
            <a:ext uri="{FF2B5EF4-FFF2-40B4-BE49-F238E27FC236}">
              <a16:creationId xmlns:a16="http://schemas.microsoft.com/office/drawing/2014/main" id="{C21F3DE3-FC01-4372-8486-89AA1BE773E9}"/>
            </a:ext>
          </a:extLst>
        </xdr:cNvPr>
        <xdr:cNvSpPr txBox="1"/>
      </xdr:nvSpPr>
      <xdr:spPr>
        <a:xfrm>
          <a:off x="6737427" y="1752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a:extLst>
            <a:ext uri="{FF2B5EF4-FFF2-40B4-BE49-F238E27FC236}">
              <a16:creationId xmlns:a16="http://schemas.microsoft.com/office/drawing/2014/main" id="{1B9A4DBD-5756-4C82-96D7-6F8EE9A1D96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a:extLst>
            <a:ext uri="{FF2B5EF4-FFF2-40B4-BE49-F238E27FC236}">
              <a16:creationId xmlns:a16="http://schemas.microsoft.com/office/drawing/2014/main" id="{8FAE7404-C60C-46DD-BA51-1F065ECCAD1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a:extLst>
            <a:ext uri="{FF2B5EF4-FFF2-40B4-BE49-F238E27FC236}">
              <a16:creationId xmlns:a16="http://schemas.microsoft.com/office/drawing/2014/main" id="{AD446A22-B072-4D5B-A1A8-747B1D7523D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a:extLst>
            <a:ext uri="{FF2B5EF4-FFF2-40B4-BE49-F238E27FC236}">
              <a16:creationId xmlns:a16="http://schemas.microsoft.com/office/drawing/2014/main" id="{8698C87A-5F9C-41B2-B507-8C9837072D1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a:extLst>
            <a:ext uri="{FF2B5EF4-FFF2-40B4-BE49-F238E27FC236}">
              <a16:creationId xmlns:a16="http://schemas.microsoft.com/office/drawing/2014/main" id="{0D953274-0B0A-44B5-8C98-B79F5E78A5F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a:extLst>
            <a:ext uri="{FF2B5EF4-FFF2-40B4-BE49-F238E27FC236}">
              <a16:creationId xmlns:a16="http://schemas.microsoft.com/office/drawing/2014/main" id="{E00BB253-299A-453E-90D8-7E25A3073F8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a:extLst>
            <a:ext uri="{FF2B5EF4-FFF2-40B4-BE49-F238E27FC236}">
              <a16:creationId xmlns:a16="http://schemas.microsoft.com/office/drawing/2014/main" id="{B10B327A-C366-47CA-B7E5-3E88E5399BC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a:extLst>
            <a:ext uri="{FF2B5EF4-FFF2-40B4-BE49-F238E27FC236}">
              <a16:creationId xmlns:a16="http://schemas.microsoft.com/office/drawing/2014/main" id="{6C8EEDDF-089E-4866-A5A4-D19759E93A7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a:extLst>
            <a:ext uri="{FF2B5EF4-FFF2-40B4-BE49-F238E27FC236}">
              <a16:creationId xmlns:a16="http://schemas.microsoft.com/office/drawing/2014/main" id="{6639BEDD-6317-4715-A5BE-2EA480384B8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a:extLst>
            <a:ext uri="{FF2B5EF4-FFF2-40B4-BE49-F238E27FC236}">
              <a16:creationId xmlns:a16="http://schemas.microsoft.com/office/drawing/2014/main" id="{AC2BDFF9-531B-4F2A-A65B-1BA13E5EE28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a:extLst>
            <a:ext uri="{FF2B5EF4-FFF2-40B4-BE49-F238E27FC236}">
              <a16:creationId xmlns:a16="http://schemas.microsoft.com/office/drawing/2014/main" id="{5250D4C5-D543-43DE-802F-8B1C9E4F175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1" name="直線コネクタ 500">
          <a:extLst>
            <a:ext uri="{FF2B5EF4-FFF2-40B4-BE49-F238E27FC236}">
              <a16:creationId xmlns:a16="http://schemas.microsoft.com/office/drawing/2014/main" id="{884202E1-E46D-4366-A4D5-6BC856B32F2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2" name="テキスト ボックス 501">
          <a:extLst>
            <a:ext uri="{FF2B5EF4-FFF2-40B4-BE49-F238E27FC236}">
              <a16:creationId xmlns:a16="http://schemas.microsoft.com/office/drawing/2014/main" id="{38CE79E2-8C7B-459D-9C33-FE6196AB9358}"/>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3" name="直線コネクタ 502">
          <a:extLst>
            <a:ext uri="{FF2B5EF4-FFF2-40B4-BE49-F238E27FC236}">
              <a16:creationId xmlns:a16="http://schemas.microsoft.com/office/drawing/2014/main" id="{DADE9E35-D0F2-4E24-A174-03706B62DB84}"/>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4" name="テキスト ボックス 503">
          <a:extLst>
            <a:ext uri="{FF2B5EF4-FFF2-40B4-BE49-F238E27FC236}">
              <a16:creationId xmlns:a16="http://schemas.microsoft.com/office/drawing/2014/main" id="{7147AA13-F83F-402C-BF96-15BF5C8FCC21}"/>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5" name="直線コネクタ 504">
          <a:extLst>
            <a:ext uri="{FF2B5EF4-FFF2-40B4-BE49-F238E27FC236}">
              <a16:creationId xmlns:a16="http://schemas.microsoft.com/office/drawing/2014/main" id="{1D25D305-9503-4F48-8607-69B169CE919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6" name="テキスト ボックス 505">
          <a:extLst>
            <a:ext uri="{FF2B5EF4-FFF2-40B4-BE49-F238E27FC236}">
              <a16:creationId xmlns:a16="http://schemas.microsoft.com/office/drawing/2014/main" id="{81863169-77F1-449A-B15B-B197EC0EAC1B}"/>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7" name="直線コネクタ 506">
          <a:extLst>
            <a:ext uri="{FF2B5EF4-FFF2-40B4-BE49-F238E27FC236}">
              <a16:creationId xmlns:a16="http://schemas.microsoft.com/office/drawing/2014/main" id="{601004C8-A263-494A-A355-45432E79BF67}"/>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8" name="テキスト ボックス 507">
          <a:extLst>
            <a:ext uri="{FF2B5EF4-FFF2-40B4-BE49-F238E27FC236}">
              <a16:creationId xmlns:a16="http://schemas.microsoft.com/office/drawing/2014/main" id="{595421A5-8BF6-4E25-B89E-2D38A9ACC559}"/>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9" name="直線コネクタ 508">
          <a:extLst>
            <a:ext uri="{FF2B5EF4-FFF2-40B4-BE49-F238E27FC236}">
              <a16:creationId xmlns:a16="http://schemas.microsoft.com/office/drawing/2014/main" id="{CA21D311-7B98-48C5-A8F4-69833970D10F}"/>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0" name="テキスト ボックス 509">
          <a:extLst>
            <a:ext uri="{FF2B5EF4-FFF2-40B4-BE49-F238E27FC236}">
              <a16:creationId xmlns:a16="http://schemas.microsoft.com/office/drawing/2014/main" id="{1DE595F4-61C8-49ED-8891-DB586A105D4B}"/>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a:extLst>
            <a:ext uri="{FF2B5EF4-FFF2-40B4-BE49-F238E27FC236}">
              <a16:creationId xmlns:a16="http://schemas.microsoft.com/office/drawing/2014/main" id="{5782FD2C-13C4-4B00-9140-D6512943E33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2" name="テキスト ボックス 511">
          <a:extLst>
            <a:ext uri="{FF2B5EF4-FFF2-40B4-BE49-F238E27FC236}">
              <a16:creationId xmlns:a16="http://schemas.microsoft.com/office/drawing/2014/main" id="{187D4D26-24C1-4964-B39C-06B5ACBBA3FD}"/>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a:extLst>
            <a:ext uri="{FF2B5EF4-FFF2-40B4-BE49-F238E27FC236}">
              <a16:creationId xmlns:a16="http://schemas.microsoft.com/office/drawing/2014/main" id="{411090CD-E2B3-4613-A705-68D145D4E44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142875</xdr:rowOff>
    </xdr:from>
    <xdr:to>
      <xdr:col>85</xdr:col>
      <xdr:colOff>126364</xdr:colOff>
      <xdr:row>40</xdr:row>
      <xdr:rowOff>120015</xdr:rowOff>
    </xdr:to>
    <xdr:cxnSp macro="">
      <xdr:nvCxnSpPr>
        <xdr:cNvPr id="514" name="直線コネクタ 513">
          <a:extLst>
            <a:ext uri="{FF2B5EF4-FFF2-40B4-BE49-F238E27FC236}">
              <a16:creationId xmlns:a16="http://schemas.microsoft.com/office/drawing/2014/main" id="{065026F0-9EF8-4BA7-84B1-7BE8356D9940}"/>
            </a:ext>
          </a:extLst>
        </xdr:cNvPr>
        <xdr:cNvCxnSpPr/>
      </xdr:nvCxnSpPr>
      <xdr:spPr>
        <a:xfrm flipV="1">
          <a:off x="16318864" y="5800725"/>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123842</xdr:rowOff>
    </xdr:from>
    <xdr:ext cx="405111" cy="259045"/>
    <xdr:sp macro="" textlink="">
      <xdr:nvSpPr>
        <xdr:cNvPr id="515" name="【一般廃棄物処理施設】&#10;有形固定資産減価償却率最小値テキスト">
          <a:extLst>
            <a:ext uri="{FF2B5EF4-FFF2-40B4-BE49-F238E27FC236}">
              <a16:creationId xmlns:a16="http://schemas.microsoft.com/office/drawing/2014/main" id="{A3E69E6C-D328-4A90-B84E-2842B9AAFF47}"/>
            </a:ext>
          </a:extLst>
        </xdr:cNvPr>
        <xdr:cNvSpPr txBox="1"/>
      </xdr:nvSpPr>
      <xdr:spPr>
        <a:xfrm>
          <a:off x="16357600" y="698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120015</xdr:rowOff>
    </xdr:from>
    <xdr:to>
      <xdr:col>86</xdr:col>
      <xdr:colOff>25400</xdr:colOff>
      <xdr:row>40</xdr:row>
      <xdr:rowOff>120015</xdr:rowOff>
    </xdr:to>
    <xdr:cxnSp macro="">
      <xdr:nvCxnSpPr>
        <xdr:cNvPr id="516" name="直線コネクタ 515">
          <a:extLst>
            <a:ext uri="{FF2B5EF4-FFF2-40B4-BE49-F238E27FC236}">
              <a16:creationId xmlns:a16="http://schemas.microsoft.com/office/drawing/2014/main" id="{9118B47A-5FE2-41A1-8C5B-DD1E0B351B47}"/>
            </a:ext>
          </a:extLst>
        </xdr:cNvPr>
        <xdr:cNvCxnSpPr/>
      </xdr:nvCxnSpPr>
      <xdr:spPr>
        <a:xfrm>
          <a:off x="16230600" y="6978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89552</xdr:rowOff>
    </xdr:from>
    <xdr:ext cx="405111" cy="259045"/>
    <xdr:sp macro="" textlink="">
      <xdr:nvSpPr>
        <xdr:cNvPr id="517" name="【一般廃棄物処理施設】&#10;有形固定資産減価償却率最大値テキスト">
          <a:extLst>
            <a:ext uri="{FF2B5EF4-FFF2-40B4-BE49-F238E27FC236}">
              <a16:creationId xmlns:a16="http://schemas.microsoft.com/office/drawing/2014/main" id="{338109E5-8A64-46BF-97EB-25CE8D10B98A}"/>
            </a:ext>
          </a:extLst>
        </xdr:cNvPr>
        <xdr:cNvSpPr txBox="1"/>
      </xdr:nvSpPr>
      <xdr:spPr>
        <a:xfrm>
          <a:off x="16357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142875</xdr:rowOff>
    </xdr:from>
    <xdr:to>
      <xdr:col>86</xdr:col>
      <xdr:colOff>25400</xdr:colOff>
      <xdr:row>33</xdr:row>
      <xdr:rowOff>142875</xdr:rowOff>
    </xdr:to>
    <xdr:cxnSp macro="">
      <xdr:nvCxnSpPr>
        <xdr:cNvPr id="518" name="直線コネクタ 517">
          <a:extLst>
            <a:ext uri="{FF2B5EF4-FFF2-40B4-BE49-F238E27FC236}">
              <a16:creationId xmlns:a16="http://schemas.microsoft.com/office/drawing/2014/main" id="{A2C04395-19EB-4009-9FDC-EB64BEE98A86}"/>
            </a:ext>
          </a:extLst>
        </xdr:cNvPr>
        <xdr:cNvCxnSpPr/>
      </xdr:nvCxnSpPr>
      <xdr:spPr>
        <a:xfrm>
          <a:off x="16230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49547</xdr:rowOff>
    </xdr:from>
    <xdr:ext cx="405111" cy="259045"/>
    <xdr:sp macro="" textlink="">
      <xdr:nvSpPr>
        <xdr:cNvPr id="519" name="【一般廃棄物処理施設】&#10;有形固定資産減価償却率平均値テキスト">
          <a:extLst>
            <a:ext uri="{FF2B5EF4-FFF2-40B4-BE49-F238E27FC236}">
              <a16:creationId xmlns:a16="http://schemas.microsoft.com/office/drawing/2014/main" id="{37DE5DFD-2E41-4D08-8D67-26A1F9EEA3E3}"/>
            </a:ext>
          </a:extLst>
        </xdr:cNvPr>
        <xdr:cNvSpPr txBox="1"/>
      </xdr:nvSpPr>
      <xdr:spPr>
        <a:xfrm>
          <a:off x="16357600" y="639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71120</xdr:rowOff>
    </xdr:from>
    <xdr:to>
      <xdr:col>85</xdr:col>
      <xdr:colOff>177800</xdr:colOff>
      <xdr:row>38</xdr:row>
      <xdr:rowOff>1270</xdr:rowOff>
    </xdr:to>
    <xdr:sp macro="" textlink="">
      <xdr:nvSpPr>
        <xdr:cNvPr id="520" name="フローチャート: 判断 519">
          <a:extLst>
            <a:ext uri="{FF2B5EF4-FFF2-40B4-BE49-F238E27FC236}">
              <a16:creationId xmlns:a16="http://schemas.microsoft.com/office/drawing/2014/main" id="{110A3AEC-969C-4B75-A9B8-A2440EC60286}"/>
            </a:ext>
          </a:extLst>
        </xdr:cNvPr>
        <xdr:cNvSpPr/>
      </xdr:nvSpPr>
      <xdr:spPr>
        <a:xfrm>
          <a:off x="16268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67310</xdr:rowOff>
    </xdr:from>
    <xdr:to>
      <xdr:col>81</xdr:col>
      <xdr:colOff>101600</xdr:colOff>
      <xdr:row>37</xdr:row>
      <xdr:rowOff>168910</xdr:rowOff>
    </xdr:to>
    <xdr:sp macro="" textlink="">
      <xdr:nvSpPr>
        <xdr:cNvPr id="521" name="フローチャート: 判断 520">
          <a:extLst>
            <a:ext uri="{FF2B5EF4-FFF2-40B4-BE49-F238E27FC236}">
              <a16:creationId xmlns:a16="http://schemas.microsoft.com/office/drawing/2014/main" id="{BD7E832E-ED6D-46CF-A968-6AFFE19CC27C}"/>
            </a:ext>
          </a:extLst>
        </xdr:cNvPr>
        <xdr:cNvSpPr/>
      </xdr:nvSpPr>
      <xdr:spPr>
        <a:xfrm>
          <a:off x="15430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522" name="フローチャート: 判断 521">
          <a:extLst>
            <a:ext uri="{FF2B5EF4-FFF2-40B4-BE49-F238E27FC236}">
              <a16:creationId xmlns:a16="http://schemas.microsoft.com/office/drawing/2014/main" id="{870E4D96-7345-4F4A-BF22-87536099486A}"/>
            </a:ext>
          </a:extLst>
        </xdr:cNvPr>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523" name="フローチャート: 判断 522">
          <a:extLst>
            <a:ext uri="{FF2B5EF4-FFF2-40B4-BE49-F238E27FC236}">
              <a16:creationId xmlns:a16="http://schemas.microsoft.com/office/drawing/2014/main" id="{078387C3-35C1-43BB-9C2C-DF988C1928BC}"/>
            </a:ext>
          </a:extLst>
        </xdr:cNvPr>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114935</xdr:rowOff>
    </xdr:from>
    <xdr:to>
      <xdr:col>67</xdr:col>
      <xdr:colOff>101600</xdr:colOff>
      <xdr:row>38</xdr:row>
      <xdr:rowOff>45085</xdr:rowOff>
    </xdr:to>
    <xdr:sp macro="" textlink="">
      <xdr:nvSpPr>
        <xdr:cNvPr id="524" name="フローチャート: 判断 523">
          <a:extLst>
            <a:ext uri="{FF2B5EF4-FFF2-40B4-BE49-F238E27FC236}">
              <a16:creationId xmlns:a16="http://schemas.microsoft.com/office/drawing/2014/main" id="{BE7EF1E6-4F9C-4CA0-892A-FBA3D61BC73E}"/>
            </a:ext>
          </a:extLst>
        </xdr:cNvPr>
        <xdr:cNvSpPr/>
      </xdr:nvSpPr>
      <xdr:spPr>
        <a:xfrm>
          <a:off x="12763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C6F380C8-6991-40B0-AD73-EFB53584BD0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61682857-A109-448B-B72C-82B5DABB211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6E6C90D2-A8C8-4358-B7D5-752CE3FE79D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4F3FF667-99CB-4F3D-B4AC-5215458B5DD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83CD5AD8-1C19-4C2D-BACF-E31F5311ED0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170180</xdr:rowOff>
    </xdr:from>
    <xdr:to>
      <xdr:col>85</xdr:col>
      <xdr:colOff>177800</xdr:colOff>
      <xdr:row>37</xdr:row>
      <xdr:rowOff>100330</xdr:rowOff>
    </xdr:to>
    <xdr:sp macro="" textlink="">
      <xdr:nvSpPr>
        <xdr:cNvPr id="530" name="楕円 529">
          <a:extLst>
            <a:ext uri="{FF2B5EF4-FFF2-40B4-BE49-F238E27FC236}">
              <a16:creationId xmlns:a16="http://schemas.microsoft.com/office/drawing/2014/main" id="{F1B2ED48-F5D1-4A92-BFC6-5C654F61793D}"/>
            </a:ext>
          </a:extLst>
        </xdr:cNvPr>
        <xdr:cNvSpPr/>
      </xdr:nvSpPr>
      <xdr:spPr>
        <a:xfrm>
          <a:off x="162687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21607</xdr:rowOff>
    </xdr:from>
    <xdr:ext cx="405111" cy="259045"/>
    <xdr:sp macro="" textlink="">
      <xdr:nvSpPr>
        <xdr:cNvPr id="531" name="【一般廃棄物処理施設】&#10;有形固定資産減価償却率該当値テキスト">
          <a:extLst>
            <a:ext uri="{FF2B5EF4-FFF2-40B4-BE49-F238E27FC236}">
              <a16:creationId xmlns:a16="http://schemas.microsoft.com/office/drawing/2014/main" id="{130AE229-4F6C-4E2A-85AD-E57566B5E1C1}"/>
            </a:ext>
          </a:extLst>
        </xdr:cNvPr>
        <xdr:cNvSpPr txBox="1"/>
      </xdr:nvSpPr>
      <xdr:spPr>
        <a:xfrm>
          <a:off x="16357600"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149225</xdr:rowOff>
    </xdr:from>
    <xdr:to>
      <xdr:col>81</xdr:col>
      <xdr:colOff>101600</xdr:colOff>
      <xdr:row>37</xdr:row>
      <xdr:rowOff>79375</xdr:rowOff>
    </xdr:to>
    <xdr:sp macro="" textlink="">
      <xdr:nvSpPr>
        <xdr:cNvPr id="532" name="楕円 531">
          <a:extLst>
            <a:ext uri="{FF2B5EF4-FFF2-40B4-BE49-F238E27FC236}">
              <a16:creationId xmlns:a16="http://schemas.microsoft.com/office/drawing/2014/main" id="{252C3DB0-A61F-4140-8BFB-2F257878D2C7}"/>
            </a:ext>
          </a:extLst>
        </xdr:cNvPr>
        <xdr:cNvSpPr/>
      </xdr:nvSpPr>
      <xdr:spPr>
        <a:xfrm>
          <a:off x="154305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28575</xdr:rowOff>
    </xdr:from>
    <xdr:to>
      <xdr:col>85</xdr:col>
      <xdr:colOff>127000</xdr:colOff>
      <xdr:row>37</xdr:row>
      <xdr:rowOff>49530</xdr:rowOff>
    </xdr:to>
    <xdr:cxnSp macro="">
      <xdr:nvCxnSpPr>
        <xdr:cNvPr id="533" name="直線コネクタ 532">
          <a:extLst>
            <a:ext uri="{FF2B5EF4-FFF2-40B4-BE49-F238E27FC236}">
              <a16:creationId xmlns:a16="http://schemas.microsoft.com/office/drawing/2014/main" id="{1A3A3D02-E769-44B1-ADE3-792940B51CE9}"/>
            </a:ext>
          </a:extLst>
        </xdr:cNvPr>
        <xdr:cNvCxnSpPr/>
      </xdr:nvCxnSpPr>
      <xdr:spPr>
        <a:xfrm>
          <a:off x="15481300" y="637222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44450</xdr:rowOff>
    </xdr:from>
    <xdr:to>
      <xdr:col>76</xdr:col>
      <xdr:colOff>165100</xdr:colOff>
      <xdr:row>37</xdr:row>
      <xdr:rowOff>146050</xdr:rowOff>
    </xdr:to>
    <xdr:sp macro="" textlink="">
      <xdr:nvSpPr>
        <xdr:cNvPr id="534" name="楕円 533">
          <a:extLst>
            <a:ext uri="{FF2B5EF4-FFF2-40B4-BE49-F238E27FC236}">
              <a16:creationId xmlns:a16="http://schemas.microsoft.com/office/drawing/2014/main" id="{78C91F6C-F4F5-41E2-9158-08BCEE52B186}"/>
            </a:ext>
          </a:extLst>
        </xdr:cNvPr>
        <xdr:cNvSpPr/>
      </xdr:nvSpPr>
      <xdr:spPr>
        <a:xfrm>
          <a:off x="14541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28575</xdr:rowOff>
    </xdr:from>
    <xdr:to>
      <xdr:col>81</xdr:col>
      <xdr:colOff>50800</xdr:colOff>
      <xdr:row>37</xdr:row>
      <xdr:rowOff>95250</xdr:rowOff>
    </xdr:to>
    <xdr:cxnSp macro="">
      <xdr:nvCxnSpPr>
        <xdr:cNvPr id="535" name="直線コネクタ 534">
          <a:extLst>
            <a:ext uri="{FF2B5EF4-FFF2-40B4-BE49-F238E27FC236}">
              <a16:creationId xmlns:a16="http://schemas.microsoft.com/office/drawing/2014/main" id="{160ECE74-2EAC-4785-828B-33477657E6D7}"/>
            </a:ext>
          </a:extLst>
        </xdr:cNvPr>
        <xdr:cNvCxnSpPr/>
      </xdr:nvCxnSpPr>
      <xdr:spPr>
        <a:xfrm flipV="1">
          <a:off x="14592300" y="637222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57785</xdr:rowOff>
    </xdr:from>
    <xdr:to>
      <xdr:col>72</xdr:col>
      <xdr:colOff>38100</xdr:colOff>
      <xdr:row>36</xdr:row>
      <xdr:rowOff>159385</xdr:rowOff>
    </xdr:to>
    <xdr:sp macro="" textlink="">
      <xdr:nvSpPr>
        <xdr:cNvPr id="536" name="楕円 535">
          <a:extLst>
            <a:ext uri="{FF2B5EF4-FFF2-40B4-BE49-F238E27FC236}">
              <a16:creationId xmlns:a16="http://schemas.microsoft.com/office/drawing/2014/main" id="{68C393A8-B093-47FA-8E05-D2CD3A0D6063}"/>
            </a:ext>
          </a:extLst>
        </xdr:cNvPr>
        <xdr:cNvSpPr/>
      </xdr:nvSpPr>
      <xdr:spPr>
        <a:xfrm>
          <a:off x="136525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108585</xdr:rowOff>
    </xdr:from>
    <xdr:to>
      <xdr:col>76</xdr:col>
      <xdr:colOff>114300</xdr:colOff>
      <xdr:row>37</xdr:row>
      <xdr:rowOff>95250</xdr:rowOff>
    </xdr:to>
    <xdr:cxnSp macro="">
      <xdr:nvCxnSpPr>
        <xdr:cNvPr id="537" name="直線コネクタ 536">
          <a:extLst>
            <a:ext uri="{FF2B5EF4-FFF2-40B4-BE49-F238E27FC236}">
              <a16:creationId xmlns:a16="http://schemas.microsoft.com/office/drawing/2014/main" id="{9A93A18D-09A8-4828-849B-9D5D09AD88E8}"/>
            </a:ext>
          </a:extLst>
        </xdr:cNvPr>
        <xdr:cNvCxnSpPr/>
      </xdr:nvCxnSpPr>
      <xdr:spPr>
        <a:xfrm>
          <a:off x="13703300" y="6280785"/>
          <a:ext cx="889000" cy="15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76835</xdr:rowOff>
    </xdr:from>
    <xdr:to>
      <xdr:col>67</xdr:col>
      <xdr:colOff>101600</xdr:colOff>
      <xdr:row>37</xdr:row>
      <xdr:rowOff>6985</xdr:rowOff>
    </xdr:to>
    <xdr:sp macro="" textlink="">
      <xdr:nvSpPr>
        <xdr:cNvPr id="538" name="楕円 537">
          <a:extLst>
            <a:ext uri="{FF2B5EF4-FFF2-40B4-BE49-F238E27FC236}">
              <a16:creationId xmlns:a16="http://schemas.microsoft.com/office/drawing/2014/main" id="{EF6D9DD6-607B-49DE-9160-044016B6DB84}"/>
            </a:ext>
          </a:extLst>
        </xdr:cNvPr>
        <xdr:cNvSpPr/>
      </xdr:nvSpPr>
      <xdr:spPr>
        <a:xfrm>
          <a:off x="12763500" y="62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108585</xdr:rowOff>
    </xdr:from>
    <xdr:to>
      <xdr:col>71</xdr:col>
      <xdr:colOff>177800</xdr:colOff>
      <xdr:row>36</xdr:row>
      <xdr:rowOff>127635</xdr:rowOff>
    </xdr:to>
    <xdr:cxnSp macro="">
      <xdr:nvCxnSpPr>
        <xdr:cNvPr id="539" name="直線コネクタ 538">
          <a:extLst>
            <a:ext uri="{FF2B5EF4-FFF2-40B4-BE49-F238E27FC236}">
              <a16:creationId xmlns:a16="http://schemas.microsoft.com/office/drawing/2014/main" id="{993F8693-1442-4130-9F1B-E26C629AB8AE}"/>
            </a:ext>
          </a:extLst>
        </xdr:cNvPr>
        <xdr:cNvCxnSpPr/>
      </xdr:nvCxnSpPr>
      <xdr:spPr>
        <a:xfrm flipV="1">
          <a:off x="12814300" y="628078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160037</xdr:rowOff>
    </xdr:from>
    <xdr:ext cx="405111" cy="259045"/>
    <xdr:sp macro="" textlink="">
      <xdr:nvSpPr>
        <xdr:cNvPr id="540" name="n_1aveValue【一般廃棄物処理施設】&#10;有形固定資産減価償却率">
          <a:extLst>
            <a:ext uri="{FF2B5EF4-FFF2-40B4-BE49-F238E27FC236}">
              <a16:creationId xmlns:a16="http://schemas.microsoft.com/office/drawing/2014/main" id="{2507CB02-1215-45BE-8986-B9FB7E7C7C92}"/>
            </a:ext>
          </a:extLst>
        </xdr:cNvPr>
        <xdr:cNvSpPr txBox="1"/>
      </xdr:nvSpPr>
      <xdr:spPr>
        <a:xfrm>
          <a:off x="152660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70502</xdr:rowOff>
    </xdr:from>
    <xdr:ext cx="405111" cy="259045"/>
    <xdr:sp macro="" textlink="">
      <xdr:nvSpPr>
        <xdr:cNvPr id="541" name="n_2aveValue【一般廃棄物処理施設】&#10;有形固定資産減価償却率">
          <a:extLst>
            <a:ext uri="{FF2B5EF4-FFF2-40B4-BE49-F238E27FC236}">
              <a16:creationId xmlns:a16="http://schemas.microsoft.com/office/drawing/2014/main" id="{74F15320-5DCE-4DF1-A67A-6DE318DAF2CD}"/>
            </a:ext>
          </a:extLst>
        </xdr:cNvPr>
        <xdr:cNvSpPr txBox="1"/>
      </xdr:nvSpPr>
      <xdr:spPr>
        <a:xfrm>
          <a:off x="14389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9542</xdr:rowOff>
    </xdr:from>
    <xdr:ext cx="405111" cy="259045"/>
    <xdr:sp macro="" textlink="">
      <xdr:nvSpPr>
        <xdr:cNvPr id="542" name="n_3aveValue【一般廃棄物処理施設】&#10;有形固定資産減価償却率">
          <a:extLst>
            <a:ext uri="{FF2B5EF4-FFF2-40B4-BE49-F238E27FC236}">
              <a16:creationId xmlns:a16="http://schemas.microsoft.com/office/drawing/2014/main" id="{49686C14-DB09-407B-B5E1-B8DE9057EFA9}"/>
            </a:ext>
          </a:extLst>
        </xdr:cNvPr>
        <xdr:cNvSpPr txBox="1"/>
      </xdr:nvSpPr>
      <xdr:spPr>
        <a:xfrm>
          <a:off x="13500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36212</xdr:rowOff>
    </xdr:from>
    <xdr:ext cx="405111" cy="259045"/>
    <xdr:sp macro="" textlink="">
      <xdr:nvSpPr>
        <xdr:cNvPr id="543" name="n_4aveValue【一般廃棄物処理施設】&#10;有形固定資産減価償却率">
          <a:extLst>
            <a:ext uri="{FF2B5EF4-FFF2-40B4-BE49-F238E27FC236}">
              <a16:creationId xmlns:a16="http://schemas.microsoft.com/office/drawing/2014/main" id="{31A79F08-5397-4FD5-8B1C-35DE9230F9A3}"/>
            </a:ext>
          </a:extLst>
        </xdr:cNvPr>
        <xdr:cNvSpPr txBox="1"/>
      </xdr:nvSpPr>
      <xdr:spPr>
        <a:xfrm>
          <a:off x="12611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95902</xdr:rowOff>
    </xdr:from>
    <xdr:ext cx="405111" cy="259045"/>
    <xdr:sp macro="" textlink="">
      <xdr:nvSpPr>
        <xdr:cNvPr id="544" name="n_1mainValue【一般廃棄物処理施設】&#10;有形固定資産減価償却率">
          <a:extLst>
            <a:ext uri="{FF2B5EF4-FFF2-40B4-BE49-F238E27FC236}">
              <a16:creationId xmlns:a16="http://schemas.microsoft.com/office/drawing/2014/main" id="{966D6B6C-91E5-4D02-87C3-6A4E6A7F3CAB}"/>
            </a:ext>
          </a:extLst>
        </xdr:cNvPr>
        <xdr:cNvSpPr txBox="1"/>
      </xdr:nvSpPr>
      <xdr:spPr>
        <a:xfrm>
          <a:off x="152660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162577</xdr:rowOff>
    </xdr:from>
    <xdr:ext cx="405111" cy="259045"/>
    <xdr:sp macro="" textlink="">
      <xdr:nvSpPr>
        <xdr:cNvPr id="545" name="n_2mainValue【一般廃棄物処理施設】&#10;有形固定資産減価償却率">
          <a:extLst>
            <a:ext uri="{FF2B5EF4-FFF2-40B4-BE49-F238E27FC236}">
              <a16:creationId xmlns:a16="http://schemas.microsoft.com/office/drawing/2014/main" id="{2ABA61D7-1E10-40A7-83B8-430EB0AA8783}"/>
            </a:ext>
          </a:extLst>
        </xdr:cNvPr>
        <xdr:cNvSpPr txBox="1"/>
      </xdr:nvSpPr>
      <xdr:spPr>
        <a:xfrm>
          <a:off x="143897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4462</xdr:rowOff>
    </xdr:from>
    <xdr:ext cx="405111" cy="259045"/>
    <xdr:sp macro="" textlink="">
      <xdr:nvSpPr>
        <xdr:cNvPr id="546" name="n_3mainValue【一般廃棄物処理施設】&#10;有形固定資産減価償却率">
          <a:extLst>
            <a:ext uri="{FF2B5EF4-FFF2-40B4-BE49-F238E27FC236}">
              <a16:creationId xmlns:a16="http://schemas.microsoft.com/office/drawing/2014/main" id="{EBBB1B17-DDDB-4DF2-88B5-D5FD88588288}"/>
            </a:ext>
          </a:extLst>
        </xdr:cNvPr>
        <xdr:cNvSpPr txBox="1"/>
      </xdr:nvSpPr>
      <xdr:spPr>
        <a:xfrm>
          <a:off x="13500744" y="600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23512</xdr:rowOff>
    </xdr:from>
    <xdr:ext cx="405111" cy="259045"/>
    <xdr:sp macro="" textlink="">
      <xdr:nvSpPr>
        <xdr:cNvPr id="547" name="n_4mainValue【一般廃棄物処理施設】&#10;有形固定資産減価償却率">
          <a:extLst>
            <a:ext uri="{FF2B5EF4-FFF2-40B4-BE49-F238E27FC236}">
              <a16:creationId xmlns:a16="http://schemas.microsoft.com/office/drawing/2014/main" id="{68ABBE6E-C951-44EB-8C02-218609C437B4}"/>
            </a:ext>
          </a:extLst>
        </xdr:cNvPr>
        <xdr:cNvSpPr txBox="1"/>
      </xdr:nvSpPr>
      <xdr:spPr>
        <a:xfrm>
          <a:off x="126117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a:extLst>
            <a:ext uri="{FF2B5EF4-FFF2-40B4-BE49-F238E27FC236}">
              <a16:creationId xmlns:a16="http://schemas.microsoft.com/office/drawing/2014/main" id="{7582056E-296D-4CB6-AE8C-251FBD71671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a:extLst>
            <a:ext uri="{FF2B5EF4-FFF2-40B4-BE49-F238E27FC236}">
              <a16:creationId xmlns:a16="http://schemas.microsoft.com/office/drawing/2014/main" id="{5A2CC4F1-0F7F-4ABC-B6C1-E17B72BD6D1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a:extLst>
            <a:ext uri="{FF2B5EF4-FFF2-40B4-BE49-F238E27FC236}">
              <a16:creationId xmlns:a16="http://schemas.microsoft.com/office/drawing/2014/main" id="{A47A3CEA-2631-4551-8502-26A817AA45B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a:extLst>
            <a:ext uri="{FF2B5EF4-FFF2-40B4-BE49-F238E27FC236}">
              <a16:creationId xmlns:a16="http://schemas.microsoft.com/office/drawing/2014/main" id="{63A9FC6D-FC30-4B19-9BB5-A2247F8C88F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a:extLst>
            <a:ext uri="{FF2B5EF4-FFF2-40B4-BE49-F238E27FC236}">
              <a16:creationId xmlns:a16="http://schemas.microsoft.com/office/drawing/2014/main" id="{4FBB239B-EDC2-4D68-97A0-7DF3E89C13E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a:extLst>
            <a:ext uri="{FF2B5EF4-FFF2-40B4-BE49-F238E27FC236}">
              <a16:creationId xmlns:a16="http://schemas.microsoft.com/office/drawing/2014/main" id="{33E7FEBF-EC90-4106-BC31-9CBBA38F46F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a:extLst>
            <a:ext uri="{FF2B5EF4-FFF2-40B4-BE49-F238E27FC236}">
              <a16:creationId xmlns:a16="http://schemas.microsoft.com/office/drawing/2014/main" id="{E8D5064F-946B-4719-BFD4-75812F81EFF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a:extLst>
            <a:ext uri="{FF2B5EF4-FFF2-40B4-BE49-F238E27FC236}">
              <a16:creationId xmlns:a16="http://schemas.microsoft.com/office/drawing/2014/main" id="{CC65CB5B-3DEF-43E3-A995-674D4F17DDC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a:extLst>
            <a:ext uri="{FF2B5EF4-FFF2-40B4-BE49-F238E27FC236}">
              <a16:creationId xmlns:a16="http://schemas.microsoft.com/office/drawing/2014/main" id="{B1775764-1887-4265-A1FE-C2E5B99E9A5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a:extLst>
            <a:ext uri="{FF2B5EF4-FFF2-40B4-BE49-F238E27FC236}">
              <a16:creationId xmlns:a16="http://schemas.microsoft.com/office/drawing/2014/main" id="{4ED805AF-A839-474C-8460-408CB156D9F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8" name="直線コネクタ 557">
          <a:extLst>
            <a:ext uri="{FF2B5EF4-FFF2-40B4-BE49-F238E27FC236}">
              <a16:creationId xmlns:a16="http://schemas.microsoft.com/office/drawing/2014/main" id="{35A7A630-54C2-4570-879D-E7F5AC7AF689}"/>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59" name="テキスト ボックス 558">
          <a:extLst>
            <a:ext uri="{FF2B5EF4-FFF2-40B4-BE49-F238E27FC236}">
              <a16:creationId xmlns:a16="http://schemas.microsoft.com/office/drawing/2014/main" id="{49A00F74-049E-4435-8367-D1FA5026D617}"/>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0" name="直線コネクタ 559">
          <a:extLst>
            <a:ext uri="{FF2B5EF4-FFF2-40B4-BE49-F238E27FC236}">
              <a16:creationId xmlns:a16="http://schemas.microsoft.com/office/drawing/2014/main" id="{A712011A-7A39-4A77-844F-283BF172A9A7}"/>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1" name="テキスト ボックス 560">
          <a:extLst>
            <a:ext uri="{FF2B5EF4-FFF2-40B4-BE49-F238E27FC236}">
              <a16:creationId xmlns:a16="http://schemas.microsoft.com/office/drawing/2014/main" id="{8CD4F878-06A7-4EB8-9E10-3BEC4FD79A1F}"/>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2" name="直線コネクタ 561">
          <a:extLst>
            <a:ext uri="{FF2B5EF4-FFF2-40B4-BE49-F238E27FC236}">
              <a16:creationId xmlns:a16="http://schemas.microsoft.com/office/drawing/2014/main" id="{409E406F-771F-414E-BA46-B4E0DB2FF9C6}"/>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3" name="テキスト ボックス 562">
          <a:extLst>
            <a:ext uri="{FF2B5EF4-FFF2-40B4-BE49-F238E27FC236}">
              <a16:creationId xmlns:a16="http://schemas.microsoft.com/office/drawing/2014/main" id="{09DD27D0-5B9C-41CC-862F-9BE2C91D0AC2}"/>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4" name="直線コネクタ 563">
          <a:extLst>
            <a:ext uri="{FF2B5EF4-FFF2-40B4-BE49-F238E27FC236}">
              <a16:creationId xmlns:a16="http://schemas.microsoft.com/office/drawing/2014/main" id="{87513BE0-583B-4706-BF3F-BA8C32B7E44C}"/>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5" name="テキスト ボックス 564">
          <a:extLst>
            <a:ext uri="{FF2B5EF4-FFF2-40B4-BE49-F238E27FC236}">
              <a16:creationId xmlns:a16="http://schemas.microsoft.com/office/drawing/2014/main" id="{112E2B5E-2F57-423A-8ECD-C81842C5029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a:extLst>
            <a:ext uri="{FF2B5EF4-FFF2-40B4-BE49-F238E27FC236}">
              <a16:creationId xmlns:a16="http://schemas.microsoft.com/office/drawing/2014/main" id="{CD9BE868-85E8-42FB-91D3-CAF3349985E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7" name="テキスト ボックス 566">
          <a:extLst>
            <a:ext uri="{FF2B5EF4-FFF2-40B4-BE49-F238E27FC236}">
              <a16:creationId xmlns:a16="http://schemas.microsoft.com/office/drawing/2014/main" id="{0173C3E9-CE0E-4154-AA75-41E52CA97EA9}"/>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一般廃棄物処理施設】&#10;一人当たり有形固定資産（償却資産）額グラフ枠">
          <a:extLst>
            <a:ext uri="{FF2B5EF4-FFF2-40B4-BE49-F238E27FC236}">
              <a16:creationId xmlns:a16="http://schemas.microsoft.com/office/drawing/2014/main" id="{031EAC65-69B5-4E77-A1A3-20AF2500783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99289</xdr:rowOff>
    </xdr:from>
    <xdr:to>
      <xdr:col>116</xdr:col>
      <xdr:colOff>62864</xdr:colOff>
      <xdr:row>41</xdr:row>
      <xdr:rowOff>127073</xdr:rowOff>
    </xdr:to>
    <xdr:cxnSp macro="">
      <xdr:nvCxnSpPr>
        <xdr:cNvPr id="569" name="直線コネクタ 568">
          <a:extLst>
            <a:ext uri="{FF2B5EF4-FFF2-40B4-BE49-F238E27FC236}">
              <a16:creationId xmlns:a16="http://schemas.microsoft.com/office/drawing/2014/main" id="{48E663F6-FBC6-417F-B6DB-CE3E8B4C8229}"/>
            </a:ext>
          </a:extLst>
        </xdr:cNvPr>
        <xdr:cNvCxnSpPr/>
      </xdr:nvCxnSpPr>
      <xdr:spPr>
        <a:xfrm flipV="1">
          <a:off x="22160864" y="6100039"/>
          <a:ext cx="0" cy="1056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130900</xdr:rowOff>
    </xdr:from>
    <xdr:ext cx="469744" cy="259045"/>
    <xdr:sp macro="" textlink="">
      <xdr:nvSpPr>
        <xdr:cNvPr id="570" name="【一般廃棄物処理施設】&#10;一人当たり有形固定資産（償却資産）額最小値テキスト">
          <a:extLst>
            <a:ext uri="{FF2B5EF4-FFF2-40B4-BE49-F238E27FC236}">
              <a16:creationId xmlns:a16="http://schemas.microsoft.com/office/drawing/2014/main" id="{4C6E722A-FD56-4015-A940-9B9D29390D6A}"/>
            </a:ext>
          </a:extLst>
        </xdr:cNvPr>
        <xdr:cNvSpPr txBox="1"/>
      </xdr:nvSpPr>
      <xdr:spPr>
        <a:xfrm>
          <a:off x="22199600" y="7160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127073</xdr:rowOff>
    </xdr:from>
    <xdr:to>
      <xdr:col>116</xdr:col>
      <xdr:colOff>152400</xdr:colOff>
      <xdr:row>41</xdr:row>
      <xdr:rowOff>127073</xdr:rowOff>
    </xdr:to>
    <xdr:cxnSp macro="">
      <xdr:nvCxnSpPr>
        <xdr:cNvPr id="571" name="直線コネクタ 570">
          <a:extLst>
            <a:ext uri="{FF2B5EF4-FFF2-40B4-BE49-F238E27FC236}">
              <a16:creationId xmlns:a16="http://schemas.microsoft.com/office/drawing/2014/main" id="{6D58E2F9-DBE3-44DE-B402-E3FC5FA51CD0}"/>
            </a:ext>
          </a:extLst>
        </xdr:cNvPr>
        <xdr:cNvCxnSpPr/>
      </xdr:nvCxnSpPr>
      <xdr:spPr>
        <a:xfrm>
          <a:off x="22072600" y="7156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45966</xdr:rowOff>
    </xdr:from>
    <xdr:ext cx="599010" cy="259045"/>
    <xdr:sp macro="" textlink="">
      <xdr:nvSpPr>
        <xdr:cNvPr id="572" name="【一般廃棄物処理施設】&#10;一人当たり有形固定資産（償却資産）額最大値テキスト">
          <a:extLst>
            <a:ext uri="{FF2B5EF4-FFF2-40B4-BE49-F238E27FC236}">
              <a16:creationId xmlns:a16="http://schemas.microsoft.com/office/drawing/2014/main" id="{F790C8B0-EFE6-45A2-8EBE-A70037CA5CBD}"/>
            </a:ext>
          </a:extLst>
        </xdr:cNvPr>
        <xdr:cNvSpPr txBox="1"/>
      </xdr:nvSpPr>
      <xdr:spPr>
        <a:xfrm>
          <a:off x="22199600" y="5875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99289</xdr:rowOff>
    </xdr:from>
    <xdr:to>
      <xdr:col>116</xdr:col>
      <xdr:colOff>152400</xdr:colOff>
      <xdr:row>35</xdr:row>
      <xdr:rowOff>99289</xdr:rowOff>
    </xdr:to>
    <xdr:cxnSp macro="">
      <xdr:nvCxnSpPr>
        <xdr:cNvPr id="573" name="直線コネクタ 572">
          <a:extLst>
            <a:ext uri="{FF2B5EF4-FFF2-40B4-BE49-F238E27FC236}">
              <a16:creationId xmlns:a16="http://schemas.microsoft.com/office/drawing/2014/main" id="{F5749610-0940-44E3-B124-95585BD07BD1}"/>
            </a:ext>
          </a:extLst>
        </xdr:cNvPr>
        <xdr:cNvCxnSpPr/>
      </xdr:nvCxnSpPr>
      <xdr:spPr>
        <a:xfrm>
          <a:off x="22072600" y="610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9386</xdr:rowOff>
    </xdr:from>
    <xdr:ext cx="534377" cy="259045"/>
    <xdr:sp macro="" textlink="">
      <xdr:nvSpPr>
        <xdr:cNvPr id="574" name="【一般廃棄物処理施設】&#10;一人当たり有形固定資産（償却資産）額平均値テキスト">
          <a:extLst>
            <a:ext uri="{FF2B5EF4-FFF2-40B4-BE49-F238E27FC236}">
              <a16:creationId xmlns:a16="http://schemas.microsoft.com/office/drawing/2014/main" id="{63F5083E-CB5B-412E-8768-1C669C6E02A6}"/>
            </a:ext>
          </a:extLst>
        </xdr:cNvPr>
        <xdr:cNvSpPr txBox="1"/>
      </xdr:nvSpPr>
      <xdr:spPr>
        <a:xfrm>
          <a:off x="22199600" y="66959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30959</xdr:rowOff>
    </xdr:from>
    <xdr:to>
      <xdr:col>116</xdr:col>
      <xdr:colOff>114300</xdr:colOff>
      <xdr:row>39</xdr:row>
      <xdr:rowOff>132559</xdr:rowOff>
    </xdr:to>
    <xdr:sp macro="" textlink="">
      <xdr:nvSpPr>
        <xdr:cNvPr id="575" name="フローチャート: 判断 574">
          <a:extLst>
            <a:ext uri="{FF2B5EF4-FFF2-40B4-BE49-F238E27FC236}">
              <a16:creationId xmlns:a16="http://schemas.microsoft.com/office/drawing/2014/main" id="{9D5F7711-FA06-46A1-A7CD-06C923324C40}"/>
            </a:ext>
          </a:extLst>
        </xdr:cNvPr>
        <xdr:cNvSpPr/>
      </xdr:nvSpPr>
      <xdr:spPr>
        <a:xfrm>
          <a:off x="22110700" y="671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53399</xdr:rowOff>
    </xdr:from>
    <xdr:to>
      <xdr:col>112</xdr:col>
      <xdr:colOff>38100</xdr:colOff>
      <xdr:row>39</xdr:row>
      <xdr:rowOff>154999</xdr:rowOff>
    </xdr:to>
    <xdr:sp macro="" textlink="">
      <xdr:nvSpPr>
        <xdr:cNvPr id="576" name="フローチャート: 判断 575">
          <a:extLst>
            <a:ext uri="{FF2B5EF4-FFF2-40B4-BE49-F238E27FC236}">
              <a16:creationId xmlns:a16="http://schemas.microsoft.com/office/drawing/2014/main" id="{00F55CFC-3E5E-4FF6-B47E-36B7BE6080BB}"/>
            </a:ext>
          </a:extLst>
        </xdr:cNvPr>
        <xdr:cNvSpPr/>
      </xdr:nvSpPr>
      <xdr:spPr>
        <a:xfrm>
          <a:off x="21272500" y="673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105287</xdr:rowOff>
    </xdr:from>
    <xdr:to>
      <xdr:col>107</xdr:col>
      <xdr:colOff>101600</xdr:colOff>
      <xdr:row>40</xdr:row>
      <xdr:rowOff>35437</xdr:rowOff>
    </xdr:to>
    <xdr:sp macro="" textlink="">
      <xdr:nvSpPr>
        <xdr:cNvPr id="577" name="フローチャート: 判断 576">
          <a:extLst>
            <a:ext uri="{FF2B5EF4-FFF2-40B4-BE49-F238E27FC236}">
              <a16:creationId xmlns:a16="http://schemas.microsoft.com/office/drawing/2014/main" id="{93BE731D-B7FD-4FC6-8E40-0A68F558DEAC}"/>
            </a:ext>
          </a:extLst>
        </xdr:cNvPr>
        <xdr:cNvSpPr/>
      </xdr:nvSpPr>
      <xdr:spPr>
        <a:xfrm>
          <a:off x="20383500" y="679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108317</xdr:rowOff>
    </xdr:from>
    <xdr:to>
      <xdr:col>102</xdr:col>
      <xdr:colOff>165100</xdr:colOff>
      <xdr:row>40</xdr:row>
      <xdr:rowOff>38467</xdr:rowOff>
    </xdr:to>
    <xdr:sp macro="" textlink="">
      <xdr:nvSpPr>
        <xdr:cNvPr id="578" name="フローチャート: 判断 577">
          <a:extLst>
            <a:ext uri="{FF2B5EF4-FFF2-40B4-BE49-F238E27FC236}">
              <a16:creationId xmlns:a16="http://schemas.microsoft.com/office/drawing/2014/main" id="{185158B1-6C33-467B-9585-29729D9C42BB}"/>
            </a:ext>
          </a:extLst>
        </xdr:cNvPr>
        <xdr:cNvSpPr/>
      </xdr:nvSpPr>
      <xdr:spPr>
        <a:xfrm>
          <a:off x="19494500" y="679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84205</xdr:rowOff>
    </xdr:from>
    <xdr:to>
      <xdr:col>98</xdr:col>
      <xdr:colOff>38100</xdr:colOff>
      <xdr:row>40</xdr:row>
      <xdr:rowOff>14355</xdr:rowOff>
    </xdr:to>
    <xdr:sp macro="" textlink="">
      <xdr:nvSpPr>
        <xdr:cNvPr id="579" name="フローチャート: 判断 578">
          <a:extLst>
            <a:ext uri="{FF2B5EF4-FFF2-40B4-BE49-F238E27FC236}">
              <a16:creationId xmlns:a16="http://schemas.microsoft.com/office/drawing/2014/main" id="{BD166C8A-2243-4110-B29A-447C8AB872A9}"/>
            </a:ext>
          </a:extLst>
        </xdr:cNvPr>
        <xdr:cNvSpPr/>
      </xdr:nvSpPr>
      <xdr:spPr>
        <a:xfrm>
          <a:off x="18605500" y="677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EDBC65D3-4944-43F2-80F3-CFE7D8F2707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FE95AA1-C99F-476A-9AF0-083B6119FB0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FCF3DC4A-9A13-4141-B681-AE7C824DB56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D0CB5FF7-A7A5-4761-8B9B-B2164F055FE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E5078FE3-8E3F-41F2-857A-ABAE9107F70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153828</xdr:rowOff>
    </xdr:from>
    <xdr:to>
      <xdr:col>116</xdr:col>
      <xdr:colOff>114300</xdr:colOff>
      <xdr:row>39</xdr:row>
      <xdr:rowOff>83978</xdr:rowOff>
    </xdr:to>
    <xdr:sp macro="" textlink="">
      <xdr:nvSpPr>
        <xdr:cNvPr id="585" name="楕円 584">
          <a:extLst>
            <a:ext uri="{FF2B5EF4-FFF2-40B4-BE49-F238E27FC236}">
              <a16:creationId xmlns:a16="http://schemas.microsoft.com/office/drawing/2014/main" id="{F2206D38-6A4A-4A6B-8C29-AB4839BF99A0}"/>
            </a:ext>
          </a:extLst>
        </xdr:cNvPr>
        <xdr:cNvSpPr/>
      </xdr:nvSpPr>
      <xdr:spPr>
        <a:xfrm>
          <a:off x="22110700" y="666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5255</xdr:rowOff>
    </xdr:from>
    <xdr:ext cx="534377" cy="259045"/>
    <xdr:sp macro="" textlink="">
      <xdr:nvSpPr>
        <xdr:cNvPr id="586" name="【一般廃棄物処理施設】&#10;一人当たり有形固定資産（償却資産）額該当値テキスト">
          <a:extLst>
            <a:ext uri="{FF2B5EF4-FFF2-40B4-BE49-F238E27FC236}">
              <a16:creationId xmlns:a16="http://schemas.microsoft.com/office/drawing/2014/main" id="{D1F10B6D-C89B-4F5A-8A2A-85C2B0A591C0}"/>
            </a:ext>
          </a:extLst>
        </xdr:cNvPr>
        <xdr:cNvSpPr txBox="1"/>
      </xdr:nvSpPr>
      <xdr:spPr>
        <a:xfrm>
          <a:off x="22199600" y="652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55237</xdr:rowOff>
    </xdr:from>
    <xdr:to>
      <xdr:col>112</xdr:col>
      <xdr:colOff>38100</xdr:colOff>
      <xdr:row>39</xdr:row>
      <xdr:rowOff>156837</xdr:rowOff>
    </xdr:to>
    <xdr:sp macro="" textlink="">
      <xdr:nvSpPr>
        <xdr:cNvPr id="587" name="楕円 586">
          <a:extLst>
            <a:ext uri="{FF2B5EF4-FFF2-40B4-BE49-F238E27FC236}">
              <a16:creationId xmlns:a16="http://schemas.microsoft.com/office/drawing/2014/main" id="{5DF03569-2ABC-48AE-AE2C-E383F8025442}"/>
            </a:ext>
          </a:extLst>
        </xdr:cNvPr>
        <xdr:cNvSpPr/>
      </xdr:nvSpPr>
      <xdr:spPr>
        <a:xfrm>
          <a:off x="21272500" y="674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33178</xdr:rowOff>
    </xdr:from>
    <xdr:to>
      <xdr:col>116</xdr:col>
      <xdr:colOff>63500</xdr:colOff>
      <xdr:row>39</xdr:row>
      <xdr:rowOff>106037</xdr:rowOff>
    </xdr:to>
    <xdr:cxnSp macro="">
      <xdr:nvCxnSpPr>
        <xdr:cNvPr id="588" name="直線コネクタ 587">
          <a:extLst>
            <a:ext uri="{FF2B5EF4-FFF2-40B4-BE49-F238E27FC236}">
              <a16:creationId xmlns:a16="http://schemas.microsoft.com/office/drawing/2014/main" id="{C9B66570-653D-4141-B64F-8CBB379E2FCD}"/>
            </a:ext>
          </a:extLst>
        </xdr:cNvPr>
        <xdr:cNvCxnSpPr/>
      </xdr:nvCxnSpPr>
      <xdr:spPr>
        <a:xfrm flipV="1">
          <a:off x="21323300" y="6719728"/>
          <a:ext cx="838200" cy="7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54391</xdr:rowOff>
    </xdr:from>
    <xdr:to>
      <xdr:col>107</xdr:col>
      <xdr:colOff>101600</xdr:colOff>
      <xdr:row>39</xdr:row>
      <xdr:rowOff>155991</xdr:rowOff>
    </xdr:to>
    <xdr:sp macro="" textlink="">
      <xdr:nvSpPr>
        <xdr:cNvPr id="589" name="楕円 588">
          <a:extLst>
            <a:ext uri="{FF2B5EF4-FFF2-40B4-BE49-F238E27FC236}">
              <a16:creationId xmlns:a16="http://schemas.microsoft.com/office/drawing/2014/main" id="{4F42EC19-2D4B-4593-9999-419274BBB2DA}"/>
            </a:ext>
          </a:extLst>
        </xdr:cNvPr>
        <xdr:cNvSpPr/>
      </xdr:nvSpPr>
      <xdr:spPr>
        <a:xfrm>
          <a:off x="20383500" y="674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105191</xdr:rowOff>
    </xdr:from>
    <xdr:to>
      <xdr:col>111</xdr:col>
      <xdr:colOff>177800</xdr:colOff>
      <xdr:row>39</xdr:row>
      <xdr:rowOff>106037</xdr:rowOff>
    </xdr:to>
    <xdr:cxnSp macro="">
      <xdr:nvCxnSpPr>
        <xdr:cNvPr id="590" name="直線コネクタ 589">
          <a:extLst>
            <a:ext uri="{FF2B5EF4-FFF2-40B4-BE49-F238E27FC236}">
              <a16:creationId xmlns:a16="http://schemas.microsoft.com/office/drawing/2014/main" id="{ED118DBF-0ABC-4B95-A939-8BF6D23E7B67}"/>
            </a:ext>
          </a:extLst>
        </xdr:cNvPr>
        <xdr:cNvCxnSpPr/>
      </xdr:nvCxnSpPr>
      <xdr:spPr>
        <a:xfrm>
          <a:off x="20434300" y="6791741"/>
          <a:ext cx="889000" cy="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145287</xdr:rowOff>
    </xdr:from>
    <xdr:to>
      <xdr:col>102</xdr:col>
      <xdr:colOff>165100</xdr:colOff>
      <xdr:row>39</xdr:row>
      <xdr:rowOff>75437</xdr:rowOff>
    </xdr:to>
    <xdr:sp macro="" textlink="">
      <xdr:nvSpPr>
        <xdr:cNvPr id="591" name="楕円 590">
          <a:extLst>
            <a:ext uri="{FF2B5EF4-FFF2-40B4-BE49-F238E27FC236}">
              <a16:creationId xmlns:a16="http://schemas.microsoft.com/office/drawing/2014/main" id="{364C4120-0646-42E0-98F2-9E8F692DF61C}"/>
            </a:ext>
          </a:extLst>
        </xdr:cNvPr>
        <xdr:cNvSpPr/>
      </xdr:nvSpPr>
      <xdr:spPr>
        <a:xfrm>
          <a:off x="19494500" y="666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24637</xdr:rowOff>
    </xdr:from>
    <xdr:to>
      <xdr:col>107</xdr:col>
      <xdr:colOff>50800</xdr:colOff>
      <xdr:row>39</xdr:row>
      <xdr:rowOff>105191</xdr:rowOff>
    </xdr:to>
    <xdr:cxnSp macro="">
      <xdr:nvCxnSpPr>
        <xdr:cNvPr id="592" name="直線コネクタ 591">
          <a:extLst>
            <a:ext uri="{FF2B5EF4-FFF2-40B4-BE49-F238E27FC236}">
              <a16:creationId xmlns:a16="http://schemas.microsoft.com/office/drawing/2014/main" id="{1F4AA852-C8B3-4AD3-8309-43A71869B23F}"/>
            </a:ext>
          </a:extLst>
        </xdr:cNvPr>
        <xdr:cNvCxnSpPr/>
      </xdr:nvCxnSpPr>
      <xdr:spPr>
        <a:xfrm>
          <a:off x="19545300" y="6711187"/>
          <a:ext cx="889000" cy="8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141684</xdr:rowOff>
    </xdr:from>
    <xdr:to>
      <xdr:col>98</xdr:col>
      <xdr:colOff>38100</xdr:colOff>
      <xdr:row>40</xdr:row>
      <xdr:rowOff>71834</xdr:rowOff>
    </xdr:to>
    <xdr:sp macro="" textlink="">
      <xdr:nvSpPr>
        <xdr:cNvPr id="593" name="楕円 592">
          <a:extLst>
            <a:ext uri="{FF2B5EF4-FFF2-40B4-BE49-F238E27FC236}">
              <a16:creationId xmlns:a16="http://schemas.microsoft.com/office/drawing/2014/main" id="{265F488A-1659-47CC-823C-DEAEA2B19A21}"/>
            </a:ext>
          </a:extLst>
        </xdr:cNvPr>
        <xdr:cNvSpPr/>
      </xdr:nvSpPr>
      <xdr:spPr>
        <a:xfrm>
          <a:off x="18605500" y="682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24637</xdr:rowOff>
    </xdr:from>
    <xdr:to>
      <xdr:col>102</xdr:col>
      <xdr:colOff>114300</xdr:colOff>
      <xdr:row>40</xdr:row>
      <xdr:rowOff>21034</xdr:rowOff>
    </xdr:to>
    <xdr:cxnSp macro="">
      <xdr:nvCxnSpPr>
        <xdr:cNvPr id="594" name="直線コネクタ 593">
          <a:extLst>
            <a:ext uri="{FF2B5EF4-FFF2-40B4-BE49-F238E27FC236}">
              <a16:creationId xmlns:a16="http://schemas.microsoft.com/office/drawing/2014/main" id="{68FC0547-7A00-465F-87E5-F608DB280EEA}"/>
            </a:ext>
          </a:extLst>
        </xdr:cNvPr>
        <xdr:cNvCxnSpPr/>
      </xdr:nvCxnSpPr>
      <xdr:spPr>
        <a:xfrm flipV="1">
          <a:off x="18656300" y="6711187"/>
          <a:ext cx="889000" cy="167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76</xdr:rowOff>
    </xdr:from>
    <xdr:ext cx="534377" cy="259045"/>
    <xdr:sp macro="" textlink="">
      <xdr:nvSpPr>
        <xdr:cNvPr id="595" name="n_1aveValue【一般廃棄物処理施設】&#10;一人当たり有形固定資産（償却資産）額">
          <a:extLst>
            <a:ext uri="{FF2B5EF4-FFF2-40B4-BE49-F238E27FC236}">
              <a16:creationId xmlns:a16="http://schemas.microsoft.com/office/drawing/2014/main" id="{0DECFA8B-E329-478B-8E42-8B16293E7044}"/>
            </a:ext>
          </a:extLst>
        </xdr:cNvPr>
        <xdr:cNvSpPr txBox="1"/>
      </xdr:nvSpPr>
      <xdr:spPr>
        <a:xfrm>
          <a:off x="21043411" y="651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26564</xdr:rowOff>
    </xdr:from>
    <xdr:ext cx="534377" cy="259045"/>
    <xdr:sp macro="" textlink="">
      <xdr:nvSpPr>
        <xdr:cNvPr id="596" name="n_2aveValue【一般廃棄物処理施設】&#10;一人当たり有形固定資産（償却資産）額">
          <a:extLst>
            <a:ext uri="{FF2B5EF4-FFF2-40B4-BE49-F238E27FC236}">
              <a16:creationId xmlns:a16="http://schemas.microsoft.com/office/drawing/2014/main" id="{E169B685-2075-4C67-8E0B-51192877FDAF}"/>
            </a:ext>
          </a:extLst>
        </xdr:cNvPr>
        <xdr:cNvSpPr txBox="1"/>
      </xdr:nvSpPr>
      <xdr:spPr>
        <a:xfrm>
          <a:off x="20167111" y="688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29594</xdr:rowOff>
    </xdr:from>
    <xdr:ext cx="534377" cy="259045"/>
    <xdr:sp macro="" textlink="">
      <xdr:nvSpPr>
        <xdr:cNvPr id="597" name="n_3aveValue【一般廃棄物処理施設】&#10;一人当たり有形固定資産（償却資産）額">
          <a:extLst>
            <a:ext uri="{FF2B5EF4-FFF2-40B4-BE49-F238E27FC236}">
              <a16:creationId xmlns:a16="http://schemas.microsoft.com/office/drawing/2014/main" id="{98677210-9091-46B6-BB43-15C74F4BC24B}"/>
            </a:ext>
          </a:extLst>
        </xdr:cNvPr>
        <xdr:cNvSpPr txBox="1"/>
      </xdr:nvSpPr>
      <xdr:spPr>
        <a:xfrm>
          <a:off x="19278111" y="688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30882</xdr:rowOff>
    </xdr:from>
    <xdr:ext cx="534377" cy="259045"/>
    <xdr:sp macro="" textlink="">
      <xdr:nvSpPr>
        <xdr:cNvPr id="598" name="n_4aveValue【一般廃棄物処理施設】&#10;一人当たり有形固定資産（償却資産）額">
          <a:extLst>
            <a:ext uri="{FF2B5EF4-FFF2-40B4-BE49-F238E27FC236}">
              <a16:creationId xmlns:a16="http://schemas.microsoft.com/office/drawing/2014/main" id="{539E83D0-F742-4AB2-94AA-7DB890D31F27}"/>
            </a:ext>
          </a:extLst>
        </xdr:cNvPr>
        <xdr:cNvSpPr txBox="1"/>
      </xdr:nvSpPr>
      <xdr:spPr>
        <a:xfrm>
          <a:off x="18389111" y="654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147964</xdr:rowOff>
    </xdr:from>
    <xdr:ext cx="534377" cy="259045"/>
    <xdr:sp macro="" textlink="">
      <xdr:nvSpPr>
        <xdr:cNvPr id="599" name="n_1mainValue【一般廃棄物処理施設】&#10;一人当たり有形固定資産（償却資産）額">
          <a:extLst>
            <a:ext uri="{FF2B5EF4-FFF2-40B4-BE49-F238E27FC236}">
              <a16:creationId xmlns:a16="http://schemas.microsoft.com/office/drawing/2014/main" id="{F9879840-41A8-4B21-BA5C-D6450131B9CC}"/>
            </a:ext>
          </a:extLst>
        </xdr:cNvPr>
        <xdr:cNvSpPr txBox="1"/>
      </xdr:nvSpPr>
      <xdr:spPr>
        <a:xfrm>
          <a:off x="21043411" y="683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1068</xdr:rowOff>
    </xdr:from>
    <xdr:ext cx="534377" cy="259045"/>
    <xdr:sp macro="" textlink="">
      <xdr:nvSpPr>
        <xdr:cNvPr id="600" name="n_2mainValue【一般廃棄物処理施設】&#10;一人当たり有形固定資産（償却資産）額">
          <a:extLst>
            <a:ext uri="{FF2B5EF4-FFF2-40B4-BE49-F238E27FC236}">
              <a16:creationId xmlns:a16="http://schemas.microsoft.com/office/drawing/2014/main" id="{FB29A79D-45E9-4B07-A390-C4EDAE3BA595}"/>
            </a:ext>
          </a:extLst>
        </xdr:cNvPr>
        <xdr:cNvSpPr txBox="1"/>
      </xdr:nvSpPr>
      <xdr:spPr>
        <a:xfrm>
          <a:off x="20167111" y="651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91964</xdr:rowOff>
    </xdr:from>
    <xdr:ext cx="534377" cy="259045"/>
    <xdr:sp macro="" textlink="">
      <xdr:nvSpPr>
        <xdr:cNvPr id="601" name="n_3mainValue【一般廃棄物処理施設】&#10;一人当たり有形固定資産（償却資産）額">
          <a:extLst>
            <a:ext uri="{FF2B5EF4-FFF2-40B4-BE49-F238E27FC236}">
              <a16:creationId xmlns:a16="http://schemas.microsoft.com/office/drawing/2014/main" id="{0DAC0796-91D0-4C18-B9BC-1CCE72473A4F}"/>
            </a:ext>
          </a:extLst>
        </xdr:cNvPr>
        <xdr:cNvSpPr txBox="1"/>
      </xdr:nvSpPr>
      <xdr:spPr>
        <a:xfrm>
          <a:off x="19278111" y="643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62961</xdr:rowOff>
    </xdr:from>
    <xdr:ext cx="534377" cy="259045"/>
    <xdr:sp macro="" textlink="">
      <xdr:nvSpPr>
        <xdr:cNvPr id="602" name="n_4mainValue【一般廃棄物処理施設】&#10;一人当たり有形固定資産（償却資産）額">
          <a:extLst>
            <a:ext uri="{FF2B5EF4-FFF2-40B4-BE49-F238E27FC236}">
              <a16:creationId xmlns:a16="http://schemas.microsoft.com/office/drawing/2014/main" id="{AFD709D7-A3AD-4088-8EF9-05C48C35D355}"/>
            </a:ext>
          </a:extLst>
        </xdr:cNvPr>
        <xdr:cNvSpPr txBox="1"/>
      </xdr:nvSpPr>
      <xdr:spPr>
        <a:xfrm>
          <a:off x="18389111" y="692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a:extLst>
            <a:ext uri="{FF2B5EF4-FFF2-40B4-BE49-F238E27FC236}">
              <a16:creationId xmlns:a16="http://schemas.microsoft.com/office/drawing/2014/main" id="{24F2F6ED-CAE5-4B88-B9DF-C4756D36017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a:extLst>
            <a:ext uri="{FF2B5EF4-FFF2-40B4-BE49-F238E27FC236}">
              <a16:creationId xmlns:a16="http://schemas.microsoft.com/office/drawing/2014/main" id="{AE3A3880-7881-461E-96B6-6C52255F794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a:extLst>
            <a:ext uri="{FF2B5EF4-FFF2-40B4-BE49-F238E27FC236}">
              <a16:creationId xmlns:a16="http://schemas.microsoft.com/office/drawing/2014/main" id="{C47F3267-BDB7-43D3-8583-2C59F93427B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a:extLst>
            <a:ext uri="{FF2B5EF4-FFF2-40B4-BE49-F238E27FC236}">
              <a16:creationId xmlns:a16="http://schemas.microsoft.com/office/drawing/2014/main" id="{31A12F92-861D-4053-A8F2-186BDF5899A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a:extLst>
            <a:ext uri="{FF2B5EF4-FFF2-40B4-BE49-F238E27FC236}">
              <a16:creationId xmlns:a16="http://schemas.microsoft.com/office/drawing/2014/main" id="{15DDFFBF-BC62-4696-A7AB-58D793A7CC8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a:extLst>
            <a:ext uri="{FF2B5EF4-FFF2-40B4-BE49-F238E27FC236}">
              <a16:creationId xmlns:a16="http://schemas.microsoft.com/office/drawing/2014/main" id="{9AC33053-3465-449F-915E-B07615E1835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a:extLst>
            <a:ext uri="{FF2B5EF4-FFF2-40B4-BE49-F238E27FC236}">
              <a16:creationId xmlns:a16="http://schemas.microsoft.com/office/drawing/2014/main" id="{17754E71-00FC-4E99-B76E-4B28AA420F5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a:extLst>
            <a:ext uri="{FF2B5EF4-FFF2-40B4-BE49-F238E27FC236}">
              <a16:creationId xmlns:a16="http://schemas.microsoft.com/office/drawing/2014/main" id="{B77646B3-CE32-47EA-B34C-EB0504BA48C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a:extLst>
            <a:ext uri="{FF2B5EF4-FFF2-40B4-BE49-F238E27FC236}">
              <a16:creationId xmlns:a16="http://schemas.microsoft.com/office/drawing/2014/main" id="{6A8E5298-F8A6-48D1-9FA7-858165DEA8E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a:extLst>
            <a:ext uri="{FF2B5EF4-FFF2-40B4-BE49-F238E27FC236}">
              <a16:creationId xmlns:a16="http://schemas.microsoft.com/office/drawing/2014/main" id="{B1E130E9-639D-47B6-9E4D-BD2FE5CEB2B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3" name="テキスト ボックス 612">
          <a:extLst>
            <a:ext uri="{FF2B5EF4-FFF2-40B4-BE49-F238E27FC236}">
              <a16:creationId xmlns:a16="http://schemas.microsoft.com/office/drawing/2014/main" id="{8CF2B6D0-054E-4798-8B5C-08F866CE07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4" name="直線コネクタ 613">
          <a:extLst>
            <a:ext uri="{FF2B5EF4-FFF2-40B4-BE49-F238E27FC236}">
              <a16:creationId xmlns:a16="http://schemas.microsoft.com/office/drawing/2014/main" id="{8FEFBC20-628D-4D22-9469-1BE14C18D9FB}"/>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5" name="テキスト ボックス 614">
          <a:extLst>
            <a:ext uri="{FF2B5EF4-FFF2-40B4-BE49-F238E27FC236}">
              <a16:creationId xmlns:a16="http://schemas.microsoft.com/office/drawing/2014/main" id="{C79F3454-383F-41F4-9D88-AF532E5DD793}"/>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6" name="直線コネクタ 615">
          <a:extLst>
            <a:ext uri="{FF2B5EF4-FFF2-40B4-BE49-F238E27FC236}">
              <a16:creationId xmlns:a16="http://schemas.microsoft.com/office/drawing/2014/main" id="{E564037F-3EB4-4ACB-8893-B9F93959BB7A}"/>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7" name="テキスト ボックス 616">
          <a:extLst>
            <a:ext uri="{FF2B5EF4-FFF2-40B4-BE49-F238E27FC236}">
              <a16:creationId xmlns:a16="http://schemas.microsoft.com/office/drawing/2014/main" id="{34D37D7F-7A09-496A-BAA6-ECB6F6F4BBD6}"/>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8" name="直線コネクタ 617">
          <a:extLst>
            <a:ext uri="{FF2B5EF4-FFF2-40B4-BE49-F238E27FC236}">
              <a16:creationId xmlns:a16="http://schemas.microsoft.com/office/drawing/2014/main" id="{A86E4547-46D8-4D85-9330-49201C2FF83D}"/>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9" name="テキスト ボックス 618">
          <a:extLst>
            <a:ext uri="{FF2B5EF4-FFF2-40B4-BE49-F238E27FC236}">
              <a16:creationId xmlns:a16="http://schemas.microsoft.com/office/drawing/2014/main" id="{DA6D772B-3ACF-4819-ABC1-AD84FA751D27}"/>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0" name="直線コネクタ 619">
          <a:extLst>
            <a:ext uri="{FF2B5EF4-FFF2-40B4-BE49-F238E27FC236}">
              <a16:creationId xmlns:a16="http://schemas.microsoft.com/office/drawing/2014/main" id="{269E1742-2517-4426-8B7C-91D6227D73A8}"/>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1" name="テキスト ボックス 620">
          <a:extLst>
            <a:ext uri="{FF2B5EF4-FFF2-40B4-BE49-F238E27FC236}">
              <a16:creationId xmlns:a16="http://schemas.microsoft.com/office/drawing/2014/main" id="{A23F843D-894C-46AC-BBE3-2FAD93035318}"/>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2" name="直線コネクタ 621">
          <a:extLst>
            <a:ext uri="{FF2B5EF4-FFF2-40B4-BE49-F238E27FC236}">
              <a16:creationId xmlns:a16="http://schemas.microsoft.com/office/drawing/2014/main" id="{B6FD0F07-F399-4E8F-BE0E-C9D0AADA0BD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3" name="テキスト ボックス 622">
          <a:extLst>
            <a:ext uri="{FF2B5EF4-FFF2-40B4-BE49-F238E27FC236}">
              <a16:creationId xmlns:a16="http://schemas.microsoft.com/office/drawing/2014/main" id="{97B124CA-03E1-4B82-94DC-1DDB2AB66BC8}"/>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4" name="直線コネクタ 623">
          <a:extLst>
            <a:ext uri="{FF2B5EF4-FFF2-40B4-BE49-F238E27FC236}">
              <a16:creationId xmlns:a16="http://schemas.microsoft.com/office/drawing/2014/main" id="{0C0A7B1D-ECD5-47B9-958D-FA0DC4432A7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5" name="テキスト ボックス 624">
          <a:extLst>
            <a:ext uri="{FF2B5EF4-FFF2-40B4-BE49-F238E27FC236}">
              <a16:creationId xmlns:a16="http://schemas.microsoft.com/office/drawing/2014/main" id="{15337D35-C96A-4879-B997-0B1FD4A118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6" name="【保健センター・保健所】&#10;有形固定資産減価償却率グラフ枠">
          <a:extLst>
            <a:ext uri="{FF2B5EF4-FFF2-40B4-BE49-F238E27FC236}">
              <a16:creationId xmlns:a16="http://schemas.microsoft.com/office/drawing/2014/main" id="{CB5944CD-BE3B-49FA-8E0B-AB139F38C10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19050</xdr:rowOff>
    </xdr:from>
    <xdr:to>
      <xdr:col>85</xdr:col>
      <xdr:colOff>126364</xdr:colOff>
      <xdr:row>64</xdr:row>
      <xdr:rowOff>76200</xdr:rowOff>
    </xdr:to>
    <xdr:cxnSp macro="">
      <xdr:nvCxnSpPr>
        <xdr:cNvPr id="627" name="直線コネクタ 626">
          <a:extLst>
            <a:ext uri="{FF2B5EF4-FFF2-40B4-BE49-F238E27FC236}">
              <a16:creationId xmlns:a16="http://schemas.microsoft.com/office/drawing/2014/main" id="{DA45B5F0-3C28-44A8-BD38-6E45B63AF746}"/>
            </a:ext>
          </a:extLst>
        </xdr:cNvPr>
        <xdr:cNvCxnSpPr/>
      </xdr:nvCxnSpPr>
      <xdr:spPr>
        <a:xfrm flipV="1">
          <a:off x="16318864" y="944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628" name="【保健センター・保健所】&#10;有形固定資産減価償却率最小値テキスト">
          <a:extLst>
            <a:ext uri="{FF2B5EF4-FFF2-40B4-BE49-F238E27FC236}">
              <a16:creationId xmlns:a16="http://schemas.microsoft.com/office/drawing/2014/main" id="{A5883670-F054-49B2-8796-3ECFC7638A4F}"/>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629" name="直線コネクタ 628">
          <a:extLst>
            <a:ext uri="{FF2B5EF4-FFF2-40B4-BE49-F238E27FC236}">
              <a16:creationId xmlns:a16="http://schemas.microsoft.com/office/drawing/2014/main" id="{2E342CC5-3F8C-4F93-98A4-76FF87D37823}"/>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137177</xdr:rowOff>
    </xdr:from>
    <xdr:ext cx="405111" cy="259045"/>
    <xdr:sp macro="" textlink="">
      <xdr:nvSpPr>
        <xdr:cNvPr id="630" name="【保健センター・保健所】&#10;有形固定資産減価償却率最大値テキスト">
          <a:extLst>
            <a:ext uri="{FF2B5EF4-FFF2-40B4-BE49-F238E27FC236}">
              <a16:creationId xmlns:a16="http://schemas.microsoft.com/office/drawing/2014/main" id="{C9EC7EA0-632B-4063-AEBF-B1B882AB76C4}"/>
            </a:ext>
          </a:extLst>
        </xdr:cNvPr>
        <xdr:cNvSpPr txBox="1"/>
      </xdr:nvSpPr>
      <xdr:spPr>
        <a:xfrm>
          <a:off x="16357600" y="922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19050</xdr:rowOff>
    </xdr:from>
    <xdr:to>
      <xdr:col>86</xdr:col>
      <xdr:colOff>25400</xdr:colOff>
      <xdr:row>55</xdr:row>
      <xdr:rowOff>19050</xdr:rowOff>
    </xdr:to>
    <xdr:cxnSp macro="">
      <xdr:nvCxnSpPr>
        <xdr:cNvPr id="631" name="直線コネクタ 630">
          <a:extLst>
            <a:ext uri="{FF2B5EF4-FFF2-40B4-BE49-F238E27FC236}">
              <a16:creationId xmlns:a16="http://schemas.microsoft.com/office/drawing/2014/main" id="{5F6A8361-5706-4E0C-8104-5065E73E0638}"/>
            </a:ext>
          </a:extLst>
        </xdr:cNvPr>
        <xdr:cNvCxnSpPr/>
      </xdr:nvCxnSpPr>
      <xdr:spPr>
        <a:xfrm>
          <a:off x="16230600" y="944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55897</xdr:rowOff>
    </xdr:from>
    <xdr:ext cx="405111" cy="259045"/>
    <xdr:sp macro="" textlink="">
      <xdr:nvSpPr>
        <xdr:cNvPr id="632" name="【保健センター・保健所】&#10;有形固定資産減価償却率平均値テキスト">
          <a:extLst>
            <a:ext uri="{FF2B5EF4-FFF2-40B4-BE49-F238E27FC236}">
              <a16:creationId xmlns:a16="http://schemas.microsoft.com/office/drawing/2014/main" id="{56E3A378-EB09-4373-8F5D-37CA5974024A}"/>
            </a:ext>
          </a:extLst>
        </xdr:cNvPr>
        <xdr:cNvSpPr txBox="1"/>
      </xdr:nvSpPr>
      <xdr:spPr>
        <a:xfrm>
          <a:off x="16357600" y="9999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33020</xdr:rowOff>
    </xdr:from>
    <xdr:to>
      <xdr:col>85</xdr:col>
      <xdr:colOff>177800</xdr:colOff>
      <xdr:row>59</xdr:row>
      <xdr:rowOff>134620</xdr:rowOff>
    </xdr:to>
    <xdr:sp macro="" textlink="">
      <xdr:nvSpPr>
        <xdr:cNvPr id="633" name="フローチャート: 判断 632">
          <a:extLst>
            <a:ext uri="{FF2B5EF4-FFF2-40B4-BE49-F238E27FC236}">
              <a16:creationId xmlns:a16="http://schemas.microsoft.com/office/drawing/2014/main" id="{7CB723A9-0081-417F-80F5-52DD4761C426}"/>
            </a:ext>
          </a:extLst>
        </xdr:cNvPr>
        <xdr:cNvSpPr/>
      </xdr:nvSpPr>
      <xdr:spPr>
        <a:xfrm>
          <a:off x="16268700" y="101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156845</xdr:rowOff>
    </xdr:from>
    <xdr:to>
      <xdr:col>81</xdr:col>
      <xdr:colOff>101600</xdr:colOff>
      <xdr:row>59</xdr:row>
      <xdr:rowOff>86995</xdr:rowOff>
    </xdr:to>
    <xdr:sp macro="" textlink="">
      <xdr:nvSpPr>
        <xdr:cNvPr id="634" name="フローチャート: 判断 633">
          <a:extLst>
            <a:ext uri="{FF2B5EF4-FFF2-40B4-BE49-F238E27FC236}">
              <a16:creationId xmlns:a16="http://schemas.microsoft.com/office/drawing/2014/main" id="{9026D6D2-2979-4D6D-9FD5-7613DB9FC2B7}"/>
            </a:ext>
          </a:extLst>
        </xdr:cNvPr>
        <xdr:cNvSpPr/>
      </xdr:nvSpPr>
      <xdr:spPr>
        <a:xfrm>
          <a:off x="15430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130175</xdr:rowOff>
    </xdr:from>
    <xdr:to>
      <xdr:col>76</xdr:col>
      <xdr:colOff>165100</xdr:colOff>
      <xdr:row>59</xdr:row>
      <xdr:rowOff>60325</xdr:rowOff>
    </xdr:to>
    <xdr:sp macro="" textlink="">
      <xdr:nvSpPr>
        <xdr:cNvPr id="635" name="フローチャート: 判断 634">
          <a:extLst>
            <a:ext uri="{FF2B5EF4-FFF2-40B4-BE49-F238E27FC236}">
              <a16:creationId xmlns:a16="http://schemas.microsoft.com/office/drawing/2014/main" id="{2742E8BE-0AB9-46D8-8568-C0134DB82210}"/>
            </a:ext>
          </a:extLst>
        </xdr:cNvPr>
        <xdr:cNvSpPr/>
      </xdr:nvSpPr>
      <xdr:spPr>
        <a:xfrm>
          <a:off x="145415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97790</xdr:rowOff>
    </xdr:from>
    <xdr:to>
      <xdr:col>72</xdr:col>
      <xdr:colOff>38100</xdr:colOff>
      <xdr:row>59</xdr:row>
      <xdr:rowOff>27940</xdr:rowOff>
    </xdr:to>
    <xdr:sp macro="" textlink="">
      <xdr:nvSpPr>
        <xdr:cNvPr id="636" name="フローチャート: 判断 635">
          <a:extLst>
            <a:ext uri="{FF2B5EF4-FFF2-40B4-BE49-F238E27FC236}">
              <a16:creationId xmlns:a16="http://schemas.microsoft.com/office/drawing/2014/main" id="{2A382486-CFB2-4AB2-9C3F-0A9B4423E712}"/>
            </a:ext>
          </a:extLst>
        </xdr:cNvPr>
        <xdr:cNvSpPr/>
      </xdr:nvSpPr>
      <xdr:spPr>
        <a:xfrm>
          <a:off x="136525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114935</xdr:rowOff>
    </xdr:from>
    <xdr:to>
      <xdr:col>67</xdr:col>
      <xdr:colOff>101600</xdr:colOff>
      <xdr:row>59</xdr:row>
      <xdr:rowOff>45085</xdr:rowOff>
    </xdr:to>
    <xdr:sp macro="" textlink="">
      <xdr:nvSpPr>
        <xdr:cNvPr id="637" name="フローチャート: 判断 636">
          <a:extLst>
            <a:ext uri="{FF2B5EF4-FFF2-40B4-BE49-F238E27FC236}">
              <a16:creationId xmlns:a16="http://schemas.microsoft.com/office/drawing/2014/main" id="{A4851306-B42A-4AB8-9954-B3F0F1F2ADA9}"/>
            </a:ext>
          </a:extLst>
        </xdr:cNvPr>
        <xdr:cNvSpPr/>
      </xdr:nvSpPr>
      <xdr:spPr>
        <a:xfrm>
          <a:off x="12763500" y="1005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BC6B4FBE-95D9-49EE-85DD-7D0CE730911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CE7B0455-069D-4DF9-8350-B3B872138A9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DD87342E-B3E2-4F05-B0A6-94381615760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D621B738-B410-4B2D-AEC6-E20DC6A1144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4EA47CE5-D94B-4F07-A65C-654C940BDA8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93980</xdr:rowOff>
    </xdr:from>
    <xdr:to>
      <xdr:col>85</xdr:col>
      <xdr:colOff>177800</xdr:colOff>
      <xdr:row>60</xdr:row>
      <xdr:rowOff>24130</xdr:rowOff>
    </xdr:to>
    <xdr:sp macro="" textlink="">
      <xdr:nvSpPr>
        <xdr:cNvPr id="643" name="楕円 642">
          <a:extLst>
            <a:ext uri="{FF2B5EF4-FFF2-40B4-BE49-F238E27FC236}">
              <a16:creationId xmlns:a16="http://schemas.microsoft.com/office/drawing/2014/main" id="{DB379B8E-650D-4E1B-BFEC-F993F54C77AE}"/>
            </a:ext>
          </a:extLst>
        </xdr:cNvPr>
        <xdr:cNvSpPr/>
      </xdr:nvSpPr>
      <xdr:spPr>
        <a:xfrm>
          <a:off x="162687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72407</xdr:rowOff>
    </xdr:from>
    <xdr:ext cx="405111" cy="259045"/>
    <xdr:sp macro="" textlink="">
      <xdr:nvSpPr>
        <xdr:cNvPr id="644" name="【保健センター・保健所】&#10;有形固定資産減価償却率該当値テキスト">
          <a:extLst>
            <a:ext uri="{FF2B5EF4-FFF2-40B4-BE49-F238E27FC236}">
              <a16:creationId xmlns:a16="http://schemas.microsoft.com/office/drawing/2014/main" id="{C5E620FA-161F-418C-B820-2B051349D41C}"/>
            </a:ext>
          </a:extLst>
        </xdr:cNvPr>
        <xdr:cNvSpPr txBox="1"/>
      </xdr:nvSpPr>
      <xdr:spPr>
        <a:xfrm>
          <a:off x="16357600" y="1018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48260</xdr:rowOff>
    </xdr:from>
    <xdr:to>
      <xdr:col>81</xdr:col>
      <xdr:colOff>101600</xdr:colOff>
      <xdr:row>59</xdr:row>
      <xdr:rowOff>149860</xdr:rowOff>
    </xdr:to>
    <xdr:sp macro="" textlink="">
      <xdr:nvSpPr>
        <xdr:cNvPr id="645" name="楕円 644">
          <a:extLst>
            <a:ext uri="{FF2B5EF4-FFF2-40B4-BE49-F238E27FC236}">
              <a16:creationId xmlns:a16="http://schemas.microsoft.com/office/drawing/2014/main" id="{C630658E-239A-442B-9475-F0968009F526}"/>
            </a:ext>
          </a:extLst>
        </xdr:cNvPr>
        <xdr:cNvSpPr/>
      </xdr:nvSpPr>
      <xdr:spPr>
        <a:xfrm>
          <a:off x="15430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99060</xdr:rowOff>
    </xdr:from>
    <xdr:to>
      <xdr:col>85</xdr:col>
      <xdr:colOff>127000</xdr:colOff>
      <xdr:row>59</xdr:row>
      <xdr:rowOff>144780</xdr:rowOff>
    </xdr:to>
    <xdr:cxnSp macro="">
      <xdr:nvCxnSpPr>
        <xdr:cNvPr id="646" name="直線コネクタ 645">
          <a:extLst>
            <a:ext uri="{FF2B5EF4-FFF2-40B4-BE49-F238E27FC236}">
              <a16:creationId xmlns:a16="http://schemas.microsoft.com/office/drawing/2014/main" id="{BBF89451-9F98-44C0-BA1F-7B59F7920C43}"/>
            </a:ext>
          </a:extLst>
        </xdr:cNvPr>
        <xdr:cNvCxnSpPr/>
      </xdr:nvCxnSpPr>
      <xdr:spPr>
        <a:xfrm>
          <a:off x="15481300" y="1021461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25400</xdr:rowOff>
    </xdr:from>
    <xdr:to>
      <xdr:col>76</xdr:col>
      <xdr:colOff>165100</xdr:colOff>
      <xdr:row>59</xdr:row>
      <xdr:rowOff>127000</xdr:rowOff>
    </xdr:to>
    <xdr:sp macro="" textlink="">
      <xdr:nvSpPr>
        <xdr:cNvPr id="647" name="楕円 646">
          <a:extLst>
            <a:ext uri="{FF2B5EF4-FFF2-40B4-BE49-F238E27FC236}">
              <a16:creationId xmlns:a16="http://schemas.microsoft.com/office/drawing/2014/main" id="{F0139385-9A1D-4439-80BB-12C1CE4A9126}"/>
            </a:ext>
          </a:extLst>
        </xdr:cNvPr>
        <xdr:cNvSpPr/>
      </xdr:nvSpPr>
      <xdr:spPr>
        <a:xfrm>
          <a:off x="145415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76200</xdr:rowOff>
    </xdr:from>
    <xdr:to>
      <xdr:col>81</xdr:col>
      <xdr:colOff>50800</xdr:colOff>
      <xdr:row>59</xdr:row>
      <xdr:rowOff>99060</xdr:rowOff>
    </xdr:to>
    <xdr:cxnSp macro="">
      <xdr:nvCxnSpPr>
        <xdr:cNvPr id="648" name="直線コネクタ 647">
          <a:extLst>
            <a:ext uri="{FF2B5EF4-FFF2-40B4-BE49-F238E27FC236}">
              <a16:creationId xmlns:a16="http://schemas.microsoft.com/office/drawing/2014/main" id="{1573DA0E-4883-45B5-BEA2-7F35041EDBDF}"/>
            </a:ext>
          </a:extLst>
        </xdr:cNvPr>
        <xdr:cNvCxnSpPr/>
      </xdr:nvCxnSpPr>
      <xdr:spPr>
        <a:xfrm>
          <a:off x="14592300" y="101917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158750</xdr:rowOff>
    </xdr:from>
    <xdr:to>
      <xdr:col>72</xdr:col>
      <xdr:colOff>38100</xdr:colOff>
      <xdr:row>59</xdr:row>
      <xdr:rowOff>88900</xdr:rowOff>
    </xdr:to>
    <xdr:sp macro="" textlink="">
      <xdr:nvSpPr>
        <xdr:cNvPr id="649" name="楕円 648">
          <a:extLst>
            <a:ext uri="{FF2B5EF4-FFF2-40B4-BE49-F238E27FC236}">
              <a16:creationId xmlns:a16="http://schemas.microsoft.com/office/drawing/2014/main" id="{2D414D5F-7BC9-4EF0-B5B2-BD1F52D215D9}"/>
            </a:ext>
          </a:extLst>
        </xdr:cNvPr>
        <xdr:cNvSpPr/>
      </xdr:nvSpPr>
      <xdr:spPr>
        <a:xfrm>
          <a:off x="1365250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38100</xdr:rowOff>
    </xdr:from>
    <xdr:to>
      <xdr:col>76</xdr:col>
      <xdr:colOff>114300</xdr:colOff>
      <xdr:row>59</xdr:row>
      <xdr:rowOff>76200</xdr:rowOff>
    </xdr:to>
    <xdr:cxnSp macro="">
      <xdr:nvCxnSpPr>
        <xdr:cNvPr id="650" name="直線コネクタ 649">
          <a:extLst>
            <a:ext uri="{FF2B5EF4-FFF2-40B4-BE49-F238E27FC236}">
              <a16:creationId xmlns:a16="http://schemas.microsoft.com/office/drawing/2014/main" id="{A6D50DF1-1F2F-4AC2-99B1-E17BEC5479BD}"/>
            </a:ext>
          </a:extLst>
        </xdr:cNvPr>
        <xdr:cNvCxnSpPr/>
      </xdr:nvCxnSpPr>
      <xdr:spPr>
        <a:xfrm>
          <a:off x="13703300" y="10153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135890</xdr:rowOff>
    </xdr:from>
    <xdr:to>
      <xdr:col>67</xdr:col>
      <xdr:colOff>101600</xdr:colOff>
      <xdr:row>59</xdr:row>
      <xdr:rowOff>66040</xdr:rowOff>
    </xdr:to>
    <xdr:sp macro="" textlink="">
      <xdr:nvSpPr>
        <xdr:cNvPr id="651" name="楕円 650">
          <a:extLst>
            <a:ext uri="{FF2B5EF4-FFF2-40B4-BE49-F238E27FC236}">
              <a16:creationId xmlns:a16="http://schemas.microsoft.com/office/drawing/2014/main" id="{F887D5D1-D818-4D51-8664-DB5EC0728951}"/>
            </a:ext>
          </a:extLst>
        </xdr:cNvPr>
        <xdr:cNvSpPr/>
      </xdr:nvSpPr>
      <xdr:spPr>
        <a:xfrm>
          <a:off x="127635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15240</xdr:rowOff>
    </xdr:from>
    <xdr:to>
      <xdr:col>71</xdr:col>
      <xdr:colOff>177800</xdr:colOff>
      <xdr:row>59</xdr:row>
      <xdr:rowOff>38100</xdr:rowOff>
    </xdr:to>
    <xdr:cxnSp macro="">
      <xdr:nvCxnSpPr>
        <xdr:cNvPr id="652" name="直線コネクタ 651">
          <a:extLst>
            <a:ext uri="{FF2B5EF4-FFF2-40B4-BE49-F238E27FC236}">
              <a16:creationId xmlns:a16="http://schemas.microsoft.com/office/drawing/2014/main" id="{D4289CE7-6452-40B1-8F4B-8442D877F007}"/>
            </a:ext>
          </a:extLst>
        </xdr:cNvPr>
        <xdr:cNvCxnSpPr/>
      </xdr:nvCxnSpPr>
      <xdr:spPr>
        <a:xfrm>
          <a:off x="12814300" y="101307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103522</xdr:rowOff>
    </xdr:from>
    <xdr:ext cx="405111" cy="259045"/>
    <xdr:sp macro="" textlink="">
      <xdr:nvSpPr>
        <xdr:cNvPr id="653" name="n_1aveValue【保健センター・保健所】&#10;有形固定資産減価償却率">
          <a:extLst>
            <a:ext uri="{FF2B5EF4-FFF2-40B4-BE49-F238E27FC236}">
              <a16:creationId xmlns:a16="http://schemas.microsoft.com/office/drawing/2014/main" id="{11904FA5-89D1-4BAC-8C7B-06577D3AC100}"/>
            </a:ext>
          </a:extLst>
        </xdr:cNvPr>
        <xdr:cNvSpPr txBox="1"/>
      </xdr:nvSpPr>
      <xdr:spPr>
        <a:xfrm>
          <a:off x="15266044"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76852</xdr:rowOff>
    </xdr:from>
    <xdr:ext cx="405111" cy="259045"/>
    <xdr:sp macro="" textlink="">
      <xdr:nvSpPr>
        <xdr:cNvPr id="654" name="n_2aveValue【保健センター・保健所】&#10;有形固定資産減価償却率">
          <a:extLst>
            <a:ext uri="{FF2B5EF4-FFF2-40B4-BE49-F238E27FC236}">
              <a16:creationId xmlns:a16="http://schemas.microsoft.com/office/drawing/2014/main" id="{FDCFC1F4-2639-4FCE-8AC6-BB00138FF77A}"/>
            </a:ext>
          </a:extLst>
        </xdr:cNvPr>
        <xdr:cNvSpPr txBox="1"/>
      </xdr:nvSpPr>
      <xdr:spPr>
        <a:xfrm>
          <a:off x="14389744" y="984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44467</xdr:rowOff>
    </xdr:from>
    <xdr:ext cx="405111" cy="259045"/>
    <xdr:sp macro="" textlink="">
      <xdr:nvSpPr>
        <xdr:cNvPr id="655" name="n_3aveValue【保健センター・保健所】&#10;有形固定資産減価償却率">
          <a:extLst>
            <a:ext uri="{FF2B5EF4-FFF2-40B4-BE49-F238E27FC236}">
              <a16:creationId xmlns:a16="http://schemas.microsoft.com/office/drawing/2014/main" id="{B99E963F-31FA-403C-AF0C-9D36397426C1}"/>
            </a:ext>
          </a:extLst>
        </xdr:cNvPr>
        <xdr:cNvSpPr txBox="1"/>
      </xdr:nvSpPr>
      <xdr:spPr>
        <a:xfrm>
          <a:off x="135007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61612</xdr:rowOff>
    </xdr:from>
    <xdr:ext cx="405111" cy="259045"/>
    <xdr:sp macro="" textlink="">
      <xdr:nvSpPr>
        <xdr:cNvPr id="656" name="n_4aveValue【保健センター・保健所】&#10;有形固定資産減価償却率">
          <a:extLst>
            <a:ext uri="{FF2B5EF4-FFF2-40B4-BE49-F238E27FC236}">
              <a16:creationId xmlns:a16="http://schemas.microsoft.com/office/drawing/2014/main" id="{12B235B4-430B-4893-8DB7-661ADCADEC40}"/>
            </a:ext>
          </a:extLst>
        </xdr:cNvPr>
        <xdr:cNvSpPr txBox="1"/>
      </xdr:nvSpPr>
      <xdr:spPr>
        <a:xfrm>
          <a:off x="126117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140987</xdr:rowOff>
    </xdr:from>
    <xdr:ext cx="405111" cy="259045"/>
    <xdr:sp macro="" textlink="">
      <xdr:nvSpPr>
        <xdr:cNvPr id="657" name="n_1mainValue【保健センター・保健所】&#10;有形固定資産減価償却率">
          <a:extLst>
            <a:ext uri="{FF2B5EF4-FFF2-40B4-BE49-F238E27FC236}">
              <a16:creationId xmlns:a16="http://schemas.microsoft.com/office/drawing/2014/main" id="{A23F342F-1252-447E-989D-3658C48A18F4}"/>
            </a:ext>
          </a:extLst>
        </xdr:cNvPr>
        <xdr:cNvSpPr txBox="1"/>
      </xdr:nvSpPr>
      <xdr:spPr>
        <a:xfrm>
          <a:off x="15266044" y="1025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118127</xdr:rowOff>
    </xdr:from>
    <xdr:ext cx="405111" cy="259045"/>
    <xdr:sp macro="" textlink="">
      <xdr:nvSpPr>
        <xdr:cNvPr id="658" name="n_2mainValue【保健センター・保健所】&#10;有形固定資産減価償却率">
          <a:extLst>
            <a:ext uri="{FF2B5EF4-FFF2-40B4-BE49-F238E27FC236}">
              <a16:creationId xmlns:a16="http://schemas.microsoft.com/office/drawing/2014/main" id="{7469707F-23CD-407A-987A-9F69FB1D7188}"/>
            </a:ext>
          </a:extLst>
        </xdr:cNvPr>
        <xdr:cNvSpPr txBox="1"/>
      </xdr:nvSpPr>
      <xdr:spPr>
        <a:xfrm>
          <a:off x="14389744" y="1023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80027</xdr:rowOff>
    </xdr:from>
    <xdr:ext cx="405111" cy="259045"/>
    <xdr:sp macro="" textlink="">
      <xdr:nvSpPr>
        <xdr:cNvPr id="659" name="n_3mainValue【保健センター・保健所】&#10;有形固定資産減価償却率">
          <a:extLst>
            <a:ext uri="{FF2B5EF4-FFF2-40B4-BE49-F238E27FC236}">
              <a16:creationId xmlns:a16="http://schemas.microsoft.com/office/drawing/2014/main" id="{C40FB00A-0B17-4AA1-BBAF-B733F8804B55}"/>
            </a:ext>
          </a:extLst>
        </xdr:cNvPr>
        <xdr:cNvSpPr txBox="1"/>
      </xdr:nvSpPr>
      <xdr:spPr>
        <a:xfrm>
          <a:off x="13500744" y="1019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57167</xdr:rowOff>
    </xdr:from>
    <xdr:ext cx="405111" cy="259045"/>
    <xdr:sp macro="" textlink="">
      <xdr:nvSpPr>
        <xdr:cNvPr id="660" name="n_4mainValue【保健センター・保健所】&#10;有形固定資産減価償却率">
          <a:extLst>
            <a:ext uri="{FF2B5EF4-FFF2-40B4-BE49-F238E27FC236}">
              <a16:creationId xmlns:a16="http://schemas.microsoft.com/office/drawing/2014/main" id="{407F0876-8540-469D-AC70-E6225FB702B2}"/>
            </a:ext>
          </a:extLst>
        </xdr:cNvPr>
        <xdr:cNvSpPr txBox="1"/>
      </xdr:nvSpPr>
      <xdr:spPr>
        <a:xfrm>
          <a:off x="12611744"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1" name="正方形/長方形 660">
          <a:extLst>
            <a:ext uri="{FF2B5EF4-FFF2-40B4-BE49-F238E27FC236}">
              <a16:creationId xmlns:a16="http://schemas.microsoft.com/office/drawing/2014/main" id="{B0CCF23F-5EC1-42F4-B37E-A42183A79EC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2" name="正方形/長方形 661">
          <a:extLst>
            <a:ext uri="{FF2B5EF4-FFF2-40B4-BE49-F238E27FC236}">
              <a16:creationId xmlns:a16="http://schemas.microsoft.com/office/drawing/2014/main" id="{15C626AA-ED4B-4C50-912C-7E9A62DB91F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3" name="正方形/長方形 662">
          <a:extLst>
            <a:ext uri="{FF2B5EF4-FFF2-40B4-BE49-F238E27FC236}">
              <a16:creationId xmlns:a16="http://schemas.microsoft.com/office/drawing/2014/main" id="{94D3DF88-6E69-4A79-A92D-0651D86D648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4" name="正方形/長方形 663">
          <a:extLst>
            <a:ext uri="{FF2B5EF4-FFF2-40B4-BE49-F238E27FC236}">
              <a16:creationId xmlns:a16="http://schemas.microsoft.com/office/drawing/2014/main" id="{80199333-2F9A-4FE1-8D65-8777D12D743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5" name="正方形/長方形 664">
          <a:extLst>
            <a:ext uri="{FF2B5EF4-FFF2-40B4-BE49-F238E27FC236}">
              <a16:creationId xmlns:a16="http://schemas.microsoft.com/office/drawing/2014/main" id="{59E0BF85-298A-4E44-AB2E-F07A8857D17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6" name="正方形/長方形 665">
          <a:extLst>
            <a:ext uri="{FF2B5EF4-FFF2-40B4-BE49-F238E27FC236}">
              <a16:creationId xmlns:a16="http://schemas.microsoft.com/office/drawing/2014/main" id="{B215F60D-99EE-4A93-9A83-675AD9558A4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7" name="正方形/長方形 666">
          <a:extLst>
            <a:ext uri="{FF2B5EF4-FFF2-40B4-BE49-F238E27FC236}">
              <a16:creationId xmlns:a16="http://schemas.microsoft.com/office/drawing/2014/main" id="{8FC70A76-3938-46E3-B7F1-6AA7036E25E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8" name="正方形/長方形 667">
          <a:extLst>
            <a:ext uri="{FF2B5EF4-FFF2-40B4-BE49-F238E27FC236}">
              <a16:creationId xmlns:a16="http://schemas.microsoft.com/office/drawing/2014/main" id="{79BDB222-21DB-4DD3-8029-53BD67D4906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9" name="テキスト ボックス 668">
          <a:extLst>
            <a:ext uri="{FF2B5EF4-FFF2-40B4-BE49-F238E27FC236}">
              <a16:creationId xmlns:a16="http://schemas.microsoft.com/office/drawing/2014/main" id="{F6165801-B8D1-4F68-9E1A-AC1C8CD1F17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0" name="直線コネクタ 669">
          <a:extLst>
            <a:ext uri="{FF2B5EF4-FFF2-40B4-BE49-F238E27FC236}">
              <a16:creationId xmlns:a16="http://schemas.microsoft.com/office/drawing/2014/main" id="{34FEF626-556E-43D7-A804-94072998E51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1" name="直線コネクタ 670">
          <a:extLst>
            <a:ext uri="{FF2B5EF4-FFF2-40B4-BE49-F238E27FC236}">
              <a16:creationId xmlns:a16="http://schemas.microsoft.com/office/drawing/2014/main" id="{FA97AE5F-5F89-455D-B85A-07E336214544}"/>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2" name="テキスト ボックス 671">
          <a:extLst>
            <a:ext uri="{FF2B5EF4-FFF2-40B4-BE49-F238E27FC236}">
              <a16:creationId xmlns:a16="http://schemas.microsoft.com/office/drawing/2014/main" id="{71DA766A-94A0-4DD1-9AF1-4F75D9503A9A}"/>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3" name="直線コネクタ 672">
          <a:extLst>
            <a:ext uri="{FF2B5EF4-FFF2-40B4-BE49-F238E27FC236}">
              <a16:creationId xmlns:a16="http://schemas.microsoft.com/office/drawing/2014/main" id="{F95722B9-0B06-447A-83CC-D589B8ECD5C5}"/>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4" name="テキスト ボックス 673">
          <a:extLst>
            <a:ext uri="{FF2B5EF4-FFF2-40B4-BE49-F238E27FC236}">
              <a16:creationId xmlns:a16="http://schemas.microsoft.com/office/drawing/2014/main" id="{AFE9C702-2E9D-4346-A17E-6C37FD60A42A}"/>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5" name="直線コネクタ 674">
          <a:extLst>
            <a:ext uri="{FF2B5EF4-FFF2-40B4-BE49-F238E27FC236}">
              <a16:creationId xmlns:a16="http://schemas.microsoft.com/office/drawing/2014/main" id="{F70C3B54-E899-4081-9D56-4D22AB8EB681}"/>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6" name="テキスト ボックス 675">
          <a:extLst>
            <a:ext uri="{FF2B5EF4-FFF2-40B4-BE49-F238E27FC236}">
              <a16:creationId xmlns:a16="http://schemas.microsoft.com/office/drawing/2014/main" id="{1ED617A8-8C5E-433F-BE23-0E19E8488527}"/>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7" name="直線コネクタ 676">
          <a:extLst>
            <a:ext uri="{FF2B5EF4-FFF2-40B4-BE49-F238E27FC236}">
              <a16:creationId xmlns:a16="http://schemas.microsoft.com/office/drawing/2014/main" id="{F6CE00FE-3AC1-485C-80DC-C161DAFCDAA2}"/>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8" name="テキスト ボックス 677">
          <a:extLst>
            <a:ext uri="{FF2B5EF4-FFF2-40B4-BE49-F238E27FC236}">
              <a16:creationId xmlns:a16="http://schemas.microsoft.com/office/drawing/2014/main" id="{26CF9445-7A7D-47FF-B4B3-6F00012385D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9" name="直線コネクタ 678">
          <a:extLst>
            <a:ext uri="{FF2B5EF4-FFF2-40B4-BE49-F238E27FC236}">
              <a16:creationId xmlns:a16="http://schemas.microsoft.com/office/drawing/2014/main" id="{7F1BFD86-BCFF-484D-83D6-59D2A922CED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0" name="テキスト ボックス 679">
          <a:extLst>
            <a:ext uri="{FF2B5EF4-FFF2-40B4-BE49-F238E27FC236}">
              <a16:creationId xmlns:a16="http://schemas.microsoft.com/office/drawing/2014/main" id="{65861C7D-AED4-46E4-B585-ADBC0F8F406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1" name="【保健センター・保健所】&#10;一人当たり面積グラフ枠">
          <a:extLst>
            <a:ext uri="{FF2B5EF4-FFF2-40B4-BE49-F238E27FC236}">
              <a16:creationId xmlns:a16="http://schemas.microsoft.com/office/drawing/2014/main" id="{5CFC98D0-F5CB-4B3A-A129-18E1B5F6C41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134874</xdr:rowOff>
    </xdr:from>
    <xdr:to>
      <xdr:col>116</xdr:col>
      <xdr:colOff>62864</xdr:colOff>
      <xdr:row>63</xdr:row>
      <xdr:rowOff>125730</xdr:rowOff>
    </xdr:to>
    <xdr:cxnSp macro="">
      <xdr:nvCxnSpPr>
        <xdr:cNvPr id="682" name="直線コネクタ 681">
          <a:extLst>
            <a:ext uri="{FF2B5EF4-FFF2-40B4-BE49-F238E27FC236}">
              <a16:creationId xmlns:a16="http://schemas.microsoft.com/office/drawing/2014/main" id="{0D1EE5F9-9F87-4D25-8666-BE55FCC7E01A}"/>
            </a:ext>
          </a:extLst>
        </xdr:cNvPr>
        <xdr:cNvCxnSpPr/>
      </xdr:nvCxnSpPr>
      <xdr:spPr>
        <a:xfrm flipV="1">
          <a:off x="22160864" y="990752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83" name="【保健センター・保健所】&#10;一人当たり面積最小値テキスト">
          <a:extLst>
            <a:ext uri="{FF2B5EF4-FFF2-40B4-BE49-F238E27FC236}">
              <a16:creationId xmlns:a16="http://schemas.microsoft.com/office/drawing/2014/main" id="{5990E1AF-B8AE-4EB3-A746-379C8C9268CE}"/>
            </a:ext>
          </a:extLst>
        </xdr:cNvPr>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84" name="直線コネクタ 683">
          <a:extLst>
            <a:ext uri="{FF2B5EF4-FFF2-40B4-BE49-F238E27FC236}">
              <a16:creationId xmlns:a16="http://schemas.microsoft.com/office/drawing/2014/main" id="{2B11A3F8-FD3F-4307-A343-A19322D5FE7D}"/>
            </a:ext>
          </a:extLst>
        </xdr:cNvPr>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81551</xdr:rowOff>
    </xdr:from>
    <xdr:ext cx="469744" cy="259045"/>
    <xdr:sp macro="" textlink="">
      <xdr:nvSpPr>
        <xdr:cNvPr id="685" name="【保健センター・保健所】&#10;一人当たり面積最大値テキスト">
          <a:extLst>
            <a:ext uri="{FF2B5EF4-FFF2-40B4-BE49-F238E27FC236}">
              <a16:creationId xmlns:a16="http://schemas.microsoft.com/office/drawing/2014/main" id="{FD5968A7-FFE6-44EE-A16A-48147A800997}"/>
            </a:ext>
          </a:extLst>
        </xdr:cNvPr>
        <xdr:cNvSpPr txBox="1"/>
      </xdr:nvSpPr>
      <xdr:spPr>
        <a:xfrm>
          <a:off x="22199600" y="968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134874</xdr:rowOff>
    </xdr:from>
    <xdr:to>
      <xdr:col>116</xdr:col>
      <xdr:colOff>152400</xdr:colOff>
      <xdr:row>57</xdr:row>
      <xdr:rowOff>134874</xdr:rowOff>
    </xdr:to>
    <xdr:cxnSp macro="">
      <xdr:nvCxnSpPr>
        <xdr:cNvPr id="686" name="直線コネクタ 685">
          <a:extLst>
            <a:ext uri="{FF2B5EF4-FFF2-40B4-BE49-F238E27FC236}">
              <a16:creationId xmlns:a16="http://schemas.microsoft.com/office/drawing/2014/main" id="{2F37A5DA-468E-4933-8B59-B586D56DF6A1}"/>
            </a:ext>
          </a:extLst>
        </xdr:cNvPr>
        <xdr:cNvCxnSpPr/>
      </xdr:nvCxnSpPr>
      <xdr:spPr>
        <a:xfrm>
          <a:off x="22072600" y="9907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54373</xdr:rowOff>
    </xdr:from>
    <xdr:ext cx="469744" cy="259045"/>
    <xdr:sp macro="" textlink="">
      <xdr:nvSpPr>
        <xdr:cNvPr id="687" name="【保健センター・保健所】&#10;一人当たり面積平均値テキスト">
          <a:extLst>
            <a:ext uri="{FF2B5EF4-FFF2-40B4-BE49-F238E27FC236}">
              <a16:creationId xmlns:a16="http://schemas.microsoft.com/office/drawing/2014/main" id="{55A67BAC-7179-47E7-BB91-DD06FDBACE0F}"/>
            </a:ext>
          </a:extLst>
        </xdr:cNvPr>
        <xdr:cNvSpPr txBox="1"/>
      </xdr:nvSpPr>
      <xdr:spPr>
        <a:xfrm>
          <a:off x="22199600" y="105128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31496</xdr:rowOff>
    </xdr:from>
    <xdr:to>
      <xdr:col>116</xdr:col>
      <xdr:colOff>114300</xdr:colOff>
      <xdr:row>62</xdr:row>
      <xdr:rowOff>133096</xdr:rowOff>
    </xdr:to>
    <xdr:sp macro="" textlink="">
      <xdr:nvSpPr>
        <xdr:cNvPr id="688" name="フローチャート: 判断 687">
          <a:extLst>
            <a:ext uri="{FF2B5EF4-FFF2-40B4-BE49-F238E27FC236}">
              <a16:creationId xmlns:a16="http://schemas.microsoft.com/office/drawing/2014/main" id="{30052C44-E4DE-4331-B0FC-AA35359EE091}"/>
            </a:ext>
          </a:extLst>
        </xdr:cNvPr>
        <xdr:cNvSpPr/>
      </xdr:nvSpPr>
      <xdr:spPr>
        <a:xfrm>
          <a:off x="22110700" y="1066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8636</xdr:rowOff>
    </xdr:from>
    <xdr:to>
      <xdr:col>112</xdr:col>
      <xdr:colOff>38100</xdr:colOff>
      <xdr:row>62</xdr:row>
      <xdr:rowOff>110236</xdr:rowOff>
    </xdr:to>
    <xdr:sp macro="" textlink="">
      <xdr:nvSpPr>
        <xdr:cNvPr id="689" name="フローチャート: 判断 688">
          <a:extLst>
            <a:ext uri="{FF2B5EF4-FFF2-40B4-BE49-F238E27FC236}">
              <a16:creationId xmlns:a16="http://schemas.microsoft.com/office/drawing/2014/main" id="{7F2D472A-FF9B-4176-BF32-26A0DA0C07E7}"/>
            </a:ext>
          </a:extLst>
        </xdr:cNvPr>
        <xdr:cNvSpPr/>
      </xdr:nvSpPr>
      <xdr:spPr>
        <a:xfrm>
          <a:off x="21272500" y="1063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129794</xdr:rowOff>
    </xdr:from>
    <xdr:to>
      <xdr:col>107</xdr:col>
      <xdr:colOff>101600</xdr:colOff>
      <xdr:row>62</xdr:row>
      <xdr:rowOff>59944</xdr:rowOff>
    </xdr:to>
    <xdr:sp macro="" textlink="">
      <xdr:nvSpPr>
        <xdr:cNvPr id="690" name="フローチャート: 判断 689">
          <a:extLst>
            <a:ext uri="{FF2B5EF4-FFF2-40B4-BE49-F238E27FC236}">
              <a16:creationId xmlns:a16="http://schemas.microsoft.com/office/drawing/2014/main" id="{28BCBB02-E579-4DDA-B029-F0CD5FA6A924}"/>
            </a:ext>
          </a:extLst>
        </xdr:cNvPr>
        <xdr:cNvSpPr/>
      </xdr:nvSpPr>
      <xdr:spPr>
        <a:xfrm>
          <a:off x="203835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134366</xdr:rowOff>
    </xdr:from>
    <xdr:to>
      <xdr:col>102</xdr:col>
      <xdr:colOff>165100</xdr:colOff>
      <xdr:row>62</xdr:row>
      <xdr:rowOff>64516</xdr:rowOff>
    </xdr:to>
    <xdr:sp macro="" textlink="">
      <xdr:nvSpPr>
        <xdr:cNvPr id="691" name="フローチャート: 判断 690">
          <a:extLst>
            <a:ext uri="{FF2B5EF4-FFF2-40B4-BE49-F238E27FC236}">
              <a16:creationId xmlns:a16="http://schemas.microsoft.com/office/drawing/2014/main" id="{2BBE52DE-FA2B-4129-8334-021FF9B91688}"/>
            </a:ext>
          </a:extLst>
        </xdr:cNvPr>
        <xdr:cNvSpPr/>
      </xdr:nvSpPr>
      <xdr:spPr>
        <a:xfrm>
          <a:off x="19494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148082</xdr:rowOff>
    </xdr:from>
    <xdr:to>
      <xdr:col>98</xdr:col>
      <xdr:colOff>38100</xdr:colOff>
      <xdr:row>62</xdr:row>
      <xdr:rowOff>78232</xdr:rowOff>
    </xdr:to>
    <xdr:sp macro="" textlink="">
      <xdr:nvSpPr>
        <xdr:cNvPr id="692" name="フローチャート: 判断 691">
          <a:extLst>
            <a:ext uri="{FF2B5EF4-FFF2-40B4-BE49-F238E27FC236}">
              <a16:creationId xmlns:a16="http://schemas.microsoft.com/office/drawing/2014/main" id="{4BDD890B-5B6B-4006-8C3C-5BE56D79682B}"/>
            </a:ext>
          </a:extLst>
        </xdr:cNvPr>
        <xdr:cNvSpPr/>
      </xdr:nvSpPr>
      <xdr:spPr>
        <a:xfrm>
          <a:off x="18605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86325508-D3CE-47C6-B31D-E09395C73BC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136DE081-1448-477D-9E6E-58F6C76B17C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CB19C6E4-6A97-4A7F-B098-D7740968F67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521185E2-617D-4CE8-BE41-9FD18CED793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68CE00F7-5A57-4759-8061-6FCE6F07BCA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45212</xdr:rowOff>
    </xdr:from>
    <xdr:to>
      <xdr:col>116</xdr:col>
      <xdr:colOff>114300</xdr:colOff>
      <xdr:row>62</xdr:row>
      <xdr:rowOff>146812</xdr:rowOff>
    </xdr:to>
    <xdr:sp macro="" textlink="">
      <xdr:nvSpPr>
        <xdr:cNvPr id="698" name="楕円 697">
          <a:extLst>
            <a:ext uri="{FF2B5EF4-FFF2-40B4-BE49-F238E27FC236}">
              <a16:creationId xmlns:a16="http://schemas.microsoft.com/office/drawing/2014/main" id="{14B588A8-A068-4544-A0D9-4B7C47E432A9}"/>
            </a:ext>
          </a:extLst>
        </xdr:cNvPr>
        <xdr:cNvSpPr/>
      </xdr:nvSpPr>
      <xdr:spPr>
        <a:xfrm>
          <a:off x="22110700" y="1067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23639</xdr:rowOff>
    </xdr:from>
    <xdr:ext cx="469744" cy="259045"/>
    <xdr:sp macro="" textlink="">
      <xdr:nvSpPr>
        <xdr:cNvPr id="699" name="【保健センター・保健所】&#10;一人当たり面積該当値テキスト">
          <a:extLst>
            <a:ext uri="{FF2B5EF4-FFF2-40B4-BE49-F238E27FC236}">
              <a16:creationId xmlns:a16="http://schemas.microsoft.com/office/drawing/2014/main" id="{8898F28D-3538-4AD8-804A-5121FDC850FF}"/>
            </a:ext>
          </a:extLst>
        </xdr:cNvPr>
        <xdr:cNvSpPr txBox="1"/>
      </xdr:nvSpPr>
      <xdr:spPr>
        <a:xfrm>
          <a:off x="22199600" y="1065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49784</xdr:rowOff>
    </xdr:from>
    <xdr:to>
      <xdr:col>112</xdr:col>
      <xdr:colOff>38100</xdr:colOff>
      <xdr:row>62</xdr:row>
      <xdr:rowOff>151384</xdr:rowOff>
    </xdr:to>
    <xdr:sp macro="" textlink="">
      <xdr:nvSpPr>
        <xdr:cNvPr id="700" name="楕円 699">
          <a:extLst>
            <a:ext uri="{FF2B5EF4-FFF2-40B4-BE49-F238E27FC236}">
              <a16:creationId xmlns:a16="http://schemas.microsoft.com/office/drawing/2014/main" id="{CE8EB432-19BB-4DA8-80FB-CD7D5E24611B}"/>
            </a:ext>
          </a:extLst>
        </xdr:cNvPr>
        <xdr:cNvSpPr/>
      </xdr:nvSpPr>
      <xdr:spPr>
        <a:xfrm>
          <a:off x="21272500" y="1067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96012</xdr:rowOff>
    </xdr:from>
    <xdr:to>
      <xdr:col>116</xdr:col>
      <xdr:colOff>63500</xdr:colOff>
      <xdr:row>62</xdr:row>
      <xdr:rowOff>100584</xdr:rowOff>
    </xdr:to>
    <xdr:cxnSp macro="">
      <xdr:nvCxnSpPr>
        <xdr:cNvPr id="701" name="直線コネクタ 700">
          <a:extLst>
            <a:ext uri="{FF2B5EF4-FFF2-40B4-BE49-F238E27FC236}">
              <a16:creationId xmlns:a16="http://schemas.microsoft.com/office/drawing/2014/main" id="{5A9491FF-5CC2-46F7-AFF6-A528881E992F}"/>
            </a:ext>
          </a:extLst>
        </xdr:cNvPr>
        <xdr:cNvCxnSpPr/>
      </xdr:nvCxnSpPr>
      <xdr:spPr>
        <a:xfrm flipV="1">
          <a:off x="21323300" y="1072591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54356</xdr:rowOff>
    </xdr:from>
    <xdr:to>
      <xdr:col>107</xdr:col>
      <xdr:colOff>101600</xdr:colOff>
      <xdr:row>62</xdr:row>
      <xdr:rowOff>155956</xdr:rowOff>
    </xdr:to>
    <xdr:sp macro="" textlink="">
      <xdr:nvSpPr>
        <xdr:cNvPr id="702" name="楕円 701">
          <a:extLst>
            <a:ext uri="{FF2B5EF4-FFF2-40B4-BE49-F238E27FC236}">
              <a16:creationId xmlns:a16="http://schemas.microsoft.com/office/drawing/2014/main" id="{7B7F37B0-8A45-4F69-B7B3-6D79A77432FE}"/>
            </a:ext>
          </a:extLst>
        </xdr:cNvPr>
        <xdr:cNvSpPr/>
      </xdr:nvSpPr>
      <xdr:spPr>
        <a:xfrm>
          <a:off x="20383500" y="106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100584</xdr:rowOff>
    </xdr:from>
    <xdr:to>
      <xdr:col>111</xdr:col>
      <xdr:colOff>177800</xdr:colOff>
      <xdr:row>62</xdr:row>
      <xdr:rowOff>105156</xdr:rowOff>
    </xdr:to>
    <xdr:cxnSp macro="">
      <xdr:nvCxnSpPr>
        <xdr:cNvPr id="703" name="直線コネクタ 702">
          <a:extLst>
            <a:ext uri="{FF2B5EF4-FFF2-40B4-BE49-F238E27FC236}">
              <a16:creationId xmlns:a16="http://schemas.microsoft.com/office/drawing/2014/main" id="{DD2F3241-5B26-452F-A25F-BD58DCCAF755}"/>
            </a:ext>
          </a:extLst>
        </xdr:cNvPr>
        <xdr:cNvCxnSpPr/>
      </xdr:nvCxnSpPr>
      <xdr:spPr>
        <a:xfrm flipV="1">
          <a:off x="20434300" y="107304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54356</xdr:rowOff>
    </xdr:from>
    <xdr:to>
      <xdr:col>102</xdr:col>
      <xdr:colOff>165100</xdr:colOff>
      <xdr:row>62</xdr:row>
      <xdr:rowOff>155956</xdr:rowOff>
    </xdr:to>
    <xdr:sp macro="" textlink="">
      <xdr:nvSpPr>
        <xdr:cNvPr id="704" name="楕円 703">
          <a:extLst>
            <a:ext uri="{FF2B5EF4-FFF2-40B4-BE49-F238E27FC236}">
              <a16:creationId xmlns:a16="http://schemas.microsoft.com/office/drawing/2014/main" id="{3EEA51A1-B154-4B21-B2FA-BFBF7740F532}"/>
            </a:ext>
          </a:extLst>
        </xdr:cNvPr>
        <xdr:cNvSpPr/>
      </xdr:nvSpPr>
      <xdr:spPr>
        <a:xfrm>
          <a:off x="19494500" y="106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105156</xdr:rowOff>
    </xdr:from>
    <xdr:to>
      <xdr:col>107</xdr:col>
      <xdr:colOff>50800</xdr:colOff>
      <xdr:row>62</xdr:row>
      <xdr:rowOff>105156</xdr:rowOff>
    </xdr:to>
    <xdr:cxnSp macro="">
      <xdr:nvCxnSpPr>
        <xdr:cNvPr id="705" name="直線コネクタ 704">
          <a:extLst>
            <a:ext uri="{FF2B5EF4-FFF2-40B4-BE49-F238E27FC236}">
              <a16:creationId xmlns:a16="http://schemas.microsoft.com/office/drawing/2014/main" id="{64AEDC58-D094-4A1A-A732-1C45D4609E87}"/>
            </a:ext>
          </a:extLst>
        </xdr:cNvPr>
        <xdr:cNvCxnSpPr/>
      </xdr:nvCxnSpPr>
      <xdr:spPr>
        <a:xfrm>
          <a:off x="19545300" y="107350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58928</xdr:rowOff>
    </xdr:from>
    <xdr:to>
      <xdr:col>98</xdr:col>
      <xdr:colOff>38100</xdr:colOff>
      <xdr:row>62</xdr:row>
      <xdr:rowOff>160528</xdr:rowOff>
    </xdr:to>
    <xdr:sp macro="" textlink="">
      <xdr:nvSpPr>
        <xdr:cNvPr id="706" name="楕円 705">
          <a:extLst>
            <a:ext uri="{FF2B5EF4-FFF2-40B4-BE49-F238E27FC236}">
              <a16:creationId xmlns:a16="http://schemas.microsoft.com/office/drawing/2014/main" id="{292387FA-6477-4CC6-94E0-A4641FB3B594}"/>
            </a:ext>
          </a:extLst>
        </xdr:cNvPr>
        <xdr:cNvSpPr/>
      </xdr:nvSpPr>
      <xdr:spPr>
        <a:xfrm>
          <a:off x="18605500" y="1068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105156</xdr:rowOff>
    </xdr:from>
    <xdr:to>
      <xdr:col>102</xdr:col>
      <xdr:colOff>114300</xdr:colOff>
      <xdr:row>62</xdr:row>
      <xdr:rowOff>109728</xdr:rowOff>
    </xdr:to>
    <xdr:cxnSp macro="">
      <xdr:nvCxnSpPr>
        <xdr:cNvPr id="707" name="直線コネクタ 706">
          <a:extLst>
            <a:ext uri="{FF2B5EF4-FFF2-40B4-BE49-F238E27FC236}">
              <a16:creationId xmlns:a16="http://schemas.microsoft.com/office/drawing/2014/main" id="{854F3D33-6057-4FC8-9B43-9EA795522C25}"/>
            </a:ext>
          </a:extLst>
        </xdr:cNvPr>
        <xdr:cNvCxnSpPr/>
      </xdr:nvCxnSpPr>
      <xdr:spPr>
        <a:xfrm flipV="1">
          <a:off x="18656300" y="107350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126763</xdr:rowOff>
    </xdr:from>
    <xdr:ext cx="469744" cy="259045"/>
    <xdr:sp macro="" textlink="">
      <xdr:nvSpPr>
        <xdr:cNvPr id="708" name="n_1aveValue【保健センター・保健所】&#10;一人当たり面積">
          <a:extLst>
            <a:ext uri="{FF2B5EF4-FFF2-40B4-BE49-F238E27FC236}">
              <a16:creationId xmlns:a16="http://schemas.microsoft.com/office/drawing/2014/main" id="{3F269F5E-E9E7-4068-ADBC-15FE3BDC61E8}"/>
            </a:ext>
          </a:extLst>
        </xdr:cNvPr>
        <xdr:cNvSpPr txBox="1"/>
      </xdr:nvSpPr>
      <xdr:spPr>
        <a:xfrm>
          <a:off x="21075727" y="1041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76471</xdr:rowOff>
    </xdr:from>
    <xdr:ext cx="469744" cy="259045"/>
    <xdr:sp macro="" textlink="">
      <xdr:nvSpPr>
        <xdr:cNvPr id="709" name="n_2aveValue【保健センター・保健所】&#10;一人当たり面積">
          <a:extLst>
            <a:ext uri="{FF2B5EF4-FFF2-40B4-BE49-F238E27FC236}">
              <a16:creationId xmlns:a16="http://schemas.microsoft.com/office/drawing/2014/main" id="{D764550F-287C-47EA-AA8F-A72930CD7646}"/>
            </a:ext>
          </a:extLst>
        </xdr:cNvPr>
        <xdr:cNvSpPr txBox="1"/>
      </xdr:nvSpPr>
      <xdr:spPr>
        <a:xfrm>
          <a:off x="20199427" y="1036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81043</xdr:rowOff>
    </xdr:from>
    <xdr:ext cx="469744" cy="259045"/>
    <xdr:sp macro="" textlink="">
      <xdr:nvSpPr>
        <xdr:cNvPr id="710" name="n_3aveValue【保健センター・保健所】&#10;一人当たり面積">
          <a:extLst>
            <a:ext uri="{FF2B5EF4-FFF2-40B4-BE49-F238E27FC236}">
              <a16:creationId xmlns:a16="http://schemas.microsoft.com/office/drawing/2014/main" id="{CE9F9073-C7F9-444D-A042-9D9AD2ABD4E5}"/>
            </a:ext>
          </a:extLst>
        </xdr:cNvPr>
        <xdr:cNvSpPr txBox="1"/>
      </xdr:nvSpPr>
      <xdr:spPr>
        <a:xfrm>
          <a:off x="19310427" y="1036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94759</xdr:rowOff>
    </xdr:from>
    <xdr:ext cx="469744" cy="259045"/>
    <xdr:sp macro="" textlink="">
      <xdr:nvSpPr>
        <xdr:cNvPr id="711" name="n_4aveValue【保健センター・保健所】&#10;一人当たり面積">
          <a:extLst>
            <a:ext uri="{FF2B5EF4-FFF2-40B4-BE49-F238E27FC236}">
              <a16:creationId xmlns:a16="http://schemas.microsoft.com/office/drawing/2014/main" id="{C3B43660-2335-42B4-BE48-C41AE3FD5B11}"/>
            </a:ext>
          </a:extLst>
        </xdr:cNvPr>
        <xdr:cNvSpPr txBox="1"/>
      </xdr:nvSpPr>
      <xdr:spPr>
        <a:xfrm>
          <a:off x="184214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142511</xdr:rowOff>
    </xdr:from>
    <xdr:ext cx="469744" cy="259045"/>
    <xdr:sp macro="" textlink="">
      <xdr:nvSpPr>
        <xdr:cNvPr id="712" name="n_1mainValue【保健センター・保健所】&#10;一人当たり面積">
          <a:extLst>
            <a:ext uri="{FF2B5EF4-FFF2-40B4-BE49-F238E27FC236}">
              <a16:creationId xmlns:a16="http://schemas.microsoft.com/office/drawing/2014/main" id="{9C8718B7-E14A-4E2E-B43F-8D6E4F49E54E}"/>
            </a:ext>
          </a:extLst>
        </xdr:cNvPr>
        <xdr:cNvSpPr txBox="1"/>
      </xdr:nvSpPr>
      <xdr:spPr>
        <a:xfrm>
          <a:off x="21075727" y="1077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147083</xdr:rowOff>
    </xdr:from>
    <xdr:ext cx="469744" cy="259045"/>
    <xdr:sp macro="" textlink="">
      <xdr:nvSpPr>
        <xdr:cNvPr id="713" name="n_2mainValue【保健センター・保健所】&#10;一人当たり面積">
          <a:extLst>
            <a:ext uri="{FF2B5EF4-FFF2-40B4-BE49-F238E27FC236}">
              <a16:creationId xmlns:a16="http://schemas.microsoft.com/office/drawing/2014/main" id="{F20A4F04-4FC7-41C5-A7DE-66838E3EC7B8}"/>
            </a:ext>
          </a:extLst>
        </xdr:cNvPr>
        <xdr:cNvSpPr txBox="1"/>
      </xdr:nvSpPr>
      <xdr:spPr>
        <a:xfrm>
          <a:off x="20199427" y="107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147083</xdr:rowOff>
    </xdr:from>
    <xdr:ext cx="469744" cy="259045"/>
    <xdr:sp macro="" textlink="">
      <xdr:nvSpPr>
        <xdr:cNvPr id="714" name="n_3mainValue【保健センター・保健所】&#10;一人当たり面積">
          <a:extLst>
            <a:ext uri="{FF2B5EF4-FFF2-40B4-BE49-F238E27FC236}">
              <a16:creationId xmlns:a16="http://schemas.microsoft.com/office/drawing/2014/main" id="{AD12B015-4A51-4498-8853-0EF6EF575E40}"/>
            </a:ext>
          </a:extLst>
        </xdr:cNvPr>
        <xdr:cNvSpPr txBox="1"/>
      </xdr:nvSpPr>
      <xdr:spPr>
        <a:xfrm>
          <a:off x="19310427" y="107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151655</xdr:rowOff>
    </xdr:from>
    <xdr:ext cx="469744" cy="259045"/>
    <xdr:sp macro="" textlink="">
      <xdr:nvSpPr>
        <xdr:cNvPr id="715" name="n_4mainValue【保健センター・保健所】&#10;一人当たり面積">
          <a:extLst>
            <a:ext uri="{FF2B5EF4-FFF2-40B4-BE49-F238E27FC236}">
              <a16:creationId xmlns:a16="http://schemas.microsoft.com/office/drawing/2014/main" id="{21F78E1C-A864-4197-A364-6242F32F2528}"/>
            </a:ext>
          </a:extLst>
        </xdr:cNvPr>
        <xdr:cNvSpPr txBox="1"/>
      </xdr:nvSpPr>
      <xdr:spPr>
        <a:xfrm>
          <a:off x="18421427" y="1078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6" name="正方形/長方形 715">
          <a:extLst>
            <a:ext uri="{FF2B5EF4-FFF2-40B4-BE49-F238E27FC236}">
              <a16:creationId xmlns:a16="http://schemas.microsoft.com/office/drawing/2014/main" id="{E634E96C-54B0-49B5-9AEC-B059636D46A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7" name="正方形/長方形 716">
          <a:extLst>
            <a:ext uri="{FF2B5EF4-FFF2-40B4-BE49-F238E27FC236}">
              <a16:creationId xmlns:a16="http://schemas.microsoft.com/office/drawing/2014/main" id="{B3169614-70DB-4DED-88B5-EB1A3AB070F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8" name="正方形/長方形 717">
          <a:extLst>
            <a:ext uri="{FF2B5EF4-FFF2-40B4-BE49-F238E27FC236}">
              <a16:creationId xmlns:a16="http://schemas.microsoft.com/office/drawing/2014/main" id="{ABECAAA8-B678-429A-8CDE-1A8C55F90A4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9" name="正方形/長方形 718">
          <a:extLst>
            <a:ext uri="{FF2B5EF4-FFF2-40B4-BE49-F238E27FC236}">
              <a16:creationId xmlns:a16="http://schemas.microsoft.com/office/drawing/2014/main" id="{3983804E-7BA4-4060-924D-65FCD971909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0" name="正方形/長方形 719">
          <a:extLst>
            <a:ext uri="{FF2B5EF4-FFF2-40B4-BE49-F238E27FC236}">
              <a16:creationId xmlns:a16="http://schemas.microsoft.com/office/drawing/2014/main" id="{EBC9600F-FC21-42A2-9E59-60D157C9D80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1" name="正方形/長方形 720">
          <a:extLst>
            <a:ext uri="{FF2B5EF4-FFF2-40B4-BE49-F238E27FC236}">
              <a16:creationId xmlns:a16="http://schemas.microsoft.com/office/drawing/2014/main" id="{70DCD491-6758-41A3-9497-D52772FCBD0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2" name="正方形/長方形 721">
          <a:extLst>
            <a:ext uri="{FF2B5EF4-FFF2-40B4-BE49-F238E27FC236}">
              <a16:creationId xmlns:a16="http://schemas.microsoft.com/office/drawing/2014/main" id="{8314B927-3D79-42C5-B000-32BB9F90E89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3" name="正方形/長方形 722">
          <a:extLst>
            <a:ext uri="{FF2B5EF4-FFF2-40B4-BE49-F238E27FC236}">
              <a16:creationId xmlns:a16="http://schemas.microsoft.com/office/drawing/2014/main" id="{07B21534-B682-4D72-B375-8D1A7095EA9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4" name="テキスト ボックス 723">
          <a:extLst>
            <a:ext uri="{FF2B5EF4-FFF2-40B4-BE49-F238E27FC236}">
              <a16:creationId xmlns:a16="http://schemas.microsoft.com/office/drawing/2014/main" id="{B56A9D58-37D7-4686-AB47-839E3E59EC9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5" name="直線コネクタ 724">
          <a:extLst>
            <a:ext uri="{FF2B5EF4-FFF2-40B4-BE49-F238E27FC236}">
              <a16:creationId xmlns:a16="http://schemas.microsoft.com/office/drawing/2014/main" id="{5EA9DD0B-21B8-4DBB-AF90-C38E82825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6" name="テキスト ボックス 725">
          <a:extLst>
            <a:ext uri="{FF2B5EF4-FFF2-40B4-BE49-F238E27FC236}">
              <a16:creationId xmlns:a16="http://schemas.microsoft.com/office/drawing/2014/main" id="{EE4F6B97-8E5B-45EB-AC76-52DD0DEADEE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7" name="直線コネクタ 726">
          <a:extLst>
            <a:ext uri="{FF2B5EF4-FFF2-40B4-BE49-F238E27FC236}">
              <a16:creationId xmlns:a16="http://schemas.microsoft.com/office/drawing/2014/main" id="{1CB7EFDE-135F-49C6-9343-489D8681A1EB}"/>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8" name="テキスト ボックス 727">
          <a:extLst>
            <a:ext uri="{FF2B5EF4-FFF2-40B4-BE49-F238E27FC236}">
              <a16:creationId xmlns:a16="http://schemas.microsoft.com/office/drawing/2014/main" id="{7BF24CB9-CAEE-454B-B94C-C15CFBE7F9C2}"/>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9" name="直線コネクタ 728">
          <a:extLst>
            <a:ext uri="{FF2B5EF4-FFF2-40B4-BE49-F238E27FC236}">
              <a16:creationId xmlns:a16="http://schemas.microsoft.com/office/drawing/2014/main" id="{E7872810-C69C-43DB-88B5-5BDEF9C8D847}"/>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0" name="テキスト ボックス 729">
          <a:extLst>
            <a:ext uri="{FF2B5EF4-FFF2-40B4-BE49-F238E27FC236}">
              <a16:creationId xmlns:a16="http://schemas.microsoft.com/office/drawing/2014/main" id="{FF871DA3-5C92-4F0F-AC07-F366CFE9E115}"/>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1" name="直線コネクタ 730">
          <a:extLst>
            <a:ext uri="{FF2B5EF4-FFF2-40B4-BE49-F238E27FC236}">
              <a16:creationId xmlns:a16="http://schemas.microsoft.com/office/drawing/2014/main" id="{04EB9085-5B4B-491A-B91D-5056D64EF09A}"/>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2" name="テキスト ボックス 731">
          <a:extLst>
            <a:ext uri="{FF2B5EF4-FFF2-40B4-BE49-F238E27FC236}">
              <a16:creationId xmlns:a16="http://schemas.microsoft.com/office/drawing/2014/main" id="{F45AE715-5A7B-4353-ABE4-4035644CE204}"/>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3" name="直線コネクタ 732">
          <a:extLst>
            <a:ext uri="{FF2B5EF4-FFF2-40B4-BE49-F238E27FC236}">
              <a16:creationId xmlns:a16="http://schemas.microsoft.com/office/drawing/2014/main" id="{5162525A-1E58-4B89-9DB3-B3037546B0D3}"/>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4" name="テキスト ボックス 733">
          <a:extLst>
            <a:ext uri="{FF2B5EF4-FFF2-40B4-BE49-F238E27FC236}">
              <a16:creationId xmlns:a16="http://schemas.microsoft.com/office/drawing/2014/main" id="{662F8066-0D8E-41D8-936F-14191DDE486D}"/>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5" name="直線コネクタ 734">
          <a:extLst>
            <a:ext uri="{FF2B5EF4-FFF2-40B4-BE49-F238E27FC236}">
              <a16:creationId xmlns:a16="http://schemas.microsoft.com/office/drawing/2014/main" id="{6DF22F55-384A-4A96-9465-543819661381}"/>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6" name="テキスト ボックス 735">
          <a:extLst>
            <a:ext uri="{FF2B5EF4-FFF2-40B4-BE49-F238E27FC236}">
              <a16:creationId xmlns:a16="http://schemas.microsoft.com/office/drawing/2014/main" id="{38AB982E-33E2-4562-A326-283A01096316}"/>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7" name="直線コネクタ 736">
          <a:extLst>
            <a:ext uri="{FF2B5EF4-FFF2-40B4-BE49-F238E27FC236}">
              <a16:creationId xmlns:a16="http://schemas.microsoft.com/office/drawing/2014/main" id="{17CC2371-00E0-43B5-8B06-116E6B5074A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8" name="テキスト ボックス 737">
          <a:extLst>
            <a:ext uri="{FF2B5EF4-FFF2-40B4-BE49-F238E27FC236}">
              <a16:creationId xmlns:a16="http://schemas.microsoft.com/office/drawing/2014/main" id="{6EFCD797-D5E8-48D8-A5F7-C5D46E4C816F}"/>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9" name="【消防施設】&#10;有形固定資産減価償却率グラフ枠">
          <a:extLst>
            <a:ext uri="{FF2B5EF4-FFF2-40B4-BE49-F238E27FC236}">
              <a16:creationId xmlns:a16="http://schemas.microsoft.com/office/drawing/2014/main" id="{AA45AD6A-25BF-4B64-832F-52B6E56BAE9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17145</xdr:rowOff>
    </xdr:from>
    <xdr:to>
      <xdr:col>85</xdr:col>
      <xdr:colOff>126364</xdr:colOff>
      <xdr:row>86</xdr:row>
      <xdr:rowOff>114300</xdr:rowOff>
    </xdr:to>
    <xdr:cxnSp macro="">
      <xdr:nvCxnSpPr>
        <xdr:cNvPr id="740" name="直線コネクタ 739">
          <a:extLst>
            <a:ext uri="{FF2B5EF4-FFF2-40B4-BE49-F238E27FC236}">
              <a16:creationId xmlns:a16="http://schemas.microsoft.com/office/drawing/2014/main" id="{19E75054-CC41-436A-B027-0D0AAB10C728}"/>
            </a:ext>
          </a:extLst>
        </xdr:cNvPr>
        <xdr:cNvCxnSpPr/>
      </xdr:nvCxnSpPr>
      <xdr:spPr>
        <a:xfrm flipV="1">
          <a:off x="16318864" y="13390245"/>
          <a:ext cx="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1" name="【消防施設】&#10;有形固定資産減価償却率最小値テキスト">
          <a:extLst>
            <a:ext uri="{FF2B5EF4-FFF2-40B4-BE49-F238E27FC236}">
              <a16:creationId xmlns:a16="http://schemas.microsoft.com/office/drawing/2014/main" id="{9EA5DCAF-19C2-4A22-A088-78EE90C06F85}"/>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42" name="直線コネクタ 741">
          <a:extLst>
            <a:ext uri="{FF2B5EF4-FFF2-40B4-BE49-F238E27FC236}">
              <a16:creationId xmlns:a16="http://schemas.microsoft.com/office/drawing/2014/main" id="{F84D9EFA-F9F3-43FC-B765-865ED090B0B1}"/>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135272</xdr:rowOff>
    </xdr:from>
    <xdr:ext cx="405111" cy="259045"/>
    <xdr:sp macro="" textlink="">
      <xdr:nvSpPr>
        <xdr:cNvPr id="743" name="【消防施設】&#10;有形固定資産減価償却率最大値テキスト">
          <a:extLst>
            <a:ext uri="{FF2B5EF4-FFF2-40B4-BE49-F238E27FC236}">
              <a16:creationId xmlns:a16="http://schemas.microsoft.com/office/drawing/2014/main" id="{906981E4-B394-496D-ABFC-167FCB07D115}"/>
            </a:ext>
          </a:extLst>
        </xdr:cNvPr>
        <xdr:cNvSpPr txBox="1"/>
      </xdr:nvSpPr>
      <xdr:spPr>
        <a:xfrm>
          <a:off x="16357600" y="1316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17145</xdr:rowOff>
    </xdr:from>
    <xdr:to>
      <xdr:col>86</xdr:col>
      <xdr:colOff>25400</xdr:colOff>
      <xdr:row>78</xdr:row>
      <xdr:rowOff>17145</xdr:rowOff>
    </xdr:to>
    <xdr:cxnSp macro="">
      <xdr:nvCxnSpPr>
        <xdr:cNvPr id="744" name="直線コネクタ 743">
          <a:extLst>
            <a:ext uri="{FF2B5EF4-FFF2-40B4-BE49-F238E27FC236}">
              <a16:creationId xmlns:a16="http://schemas.microsoft.com/office/drawing/2014/main" id="{2DC3459A-654C-4A5F-90A6-1D711AD941FC}"/>
            </a:ext>
          </a:extLst>
        </xdr:cNvPr>
        <xdr:cNvCxnSpPr/>
      </xdr:nvCxnSpPr>
      <xdr:spPr>
        <a:xfrm>
          <a:off x="16230600" y="1339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152416</xdr:rowOff>
    </xdr:from>
    <xdr:ext cx="405111" cy="259045"/>
    <xdr:sp macro="" textlink="">
      <xdr:nvSpPr>
        <xdr:cNvPr id="745" name="【消防施設】&#10;有形固定資産減価償却率平均値テキスト">
          <a:extLst>
            <a:ext uri="{FF2B5EF4-FFF2-40B4-BE49-F238E27FC236}">
              <a16:creationId xmlns:a16="http://schemas.microsoft.com/office/drawing/2014/main" id="{BE83F773-4AAF-47D4-A478-B02285238BD5}"/>
            </a:ext>
          </a:extLst>
        </xdr:cNvPr>
        <xdr:cNvSpPr txBox="1"/>
      </xdr:nvSpPr>
      <xdr:spPr>
        <a:xfrm>
          <a:off x="16357600" y="138684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2539</xdr:rowOff>
    </xdr:from>
    <xdr:to>
      <xdr:col>85</xdr:col>
      <xdr:colOff>177800</xdr:colOff>
      <xdr:row>81</xdr:row>
      <xdr:rowOff>104139</xdr:rowOff>
    </xdr:to>
    <xdr:sp macro="" textlink="">
      <xdr:nvSpPr>
        <xdr:cNvPr id="746" name="フローチャート: 判断 745">
          <a:extLst>
            <a:ext uri="{FF2B5EF4-FFF2-40B4-BE49-F238E27FC236}">
              <a16:creationId xmlns:a16="http://schemas.microsoft.com/office/drawing/2014/main" id="{6166C28C-CD1E-4DF4-A1D3-1D552099A73C}"/>
            </a:ext>
          </a:extLst>
        </xdr:cNvPr>
        <xdr:cNvSpPr/>
      </xdr:nvSpPr>
      <xdr:spPr>
        <a:xfrm>
          <a:off x="16268700" y="138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xdr:rowOff>
    </xdr:from>
    <xdr:to>
      <xdr:col>81</xdr:col>
      <xdr:colOff>101600</xdr:colOff>
      <xdr:row>81</xdr:row>
      <xdr:rowOff>115570</xdr:rowOff>
    </xdr:to>
    <xdr:sp macro="" textlink="">
      <xdr:nvSpPr>
        <xdr:cNvPr id="747" name="フローチャート: 判断 746">
          <a:extLst>
            <a:ext uri="{FF2B5EF4-FFF2-40B4-BE49-F238E27FC236}">
              <a16:creationId xmlns:a16="http://schemas.microsoft.com/office/drawing/2014/main" id="{92A66D24-313A-407F-B752-B9B27E342E8D}"/>
            </a:ext>
          </a:extLst>
        </xdr:cNvPr>
        <xdr:cNvSpPr/>
      </xdr:nvSpPr>
      <xdr:spPr>
        <a:xfrm>
          <a:off x="154305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149225</xdr:rowOff>
    </xdr:from>
    <xdr:to>
      <xdr:col>76</xdr:col>
      <xdr:colOff>165100</xdr:colOff>
      <xdr:row>81</xdr:row>
      <xdr:rowOff>79375</xdr:rowOff>
    </xdr:to>
    <xdr:sp macro="" textlink="">
      <xdr:nvSpPr>
        <xdr:cNvPr id="748" name="フローチャート: 判断 747">
          <a:extLst>
            <a:ext uri="{FF2B5EF4-FFF2-40B4-BE49-F238E27FC236}">
              <a16:creationId xmlns:a16="http://schemas.microsoft.com/office/drawing/2014/main" id="{DC3E0F30-5A3D-487B-85C0-71B254433326}"/>
            </a:ext>
          </a:extLst>
        </xdr:cNvPr>
        <xdr:cNvSpPr/>
      </xdr:nvSpPr>
      <xdr:spPr>
        <a:xfrm>
          <a:off x="14541500" y="1386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124461</xdr:rowOff>
    </xdr:from>
    <xdr:to>
      <xdr:col>72</xdr:col>
      <xdr:colOff>38100</xdr:colOff>
      <xdr:row>81</xdr:row>
      <xdr:rowOff>54611</xdr:rowOff>
    </xdr:to>
    <xdr:sp macro="" textlink="">
      <xdr:nvSpPr>
        <xdr:cNvPr id="749" name="フローチャート: 判断 748">
          <a:extLst>
            <a:ext uri="{FF2B5EF4-FFF2-40B4-BE49-F238E27FC236}">
              <a16:creationId xmlns:a16="http://schemas.microsoft.com/office/drawing/2014/main" id="{3F69ED29-87F0-44F0-89B8-B35B7A970864}"/>
            </a:ext>
          </a:extLst>
        </xdr:cNvPr>
        <xdr:cNvSpPr/>
      </xdr:nvSpPr>
      <xdr:spPr>
        <a:xfrm>
          <a:off x="13652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122555</xdr:rowOff>
    </xdr:from>
    <xdr:to>
      <xdr:col>67</xdr:col>
      <xdr:colOff>101600</xdr:colOff>
      <xdr:row>81</xdr:row>
      <xdr:rowOff>52705</xdr:rowOff>
    </xdr:to>
    <xdr:sp macro="" textlink="">
      <xdr:nvSpPr>
        <xdr:cNvPr id="750" name="フローチャート: 判断 749">
          <a:extLst>
            <a:ext uri="{FF2B5EF4-FFF2-40B4-BE49-F238E27FC236}">
              <a16:creationId xmlns:a16="http://schemas.microsoft.com/office/drawing/2014/main" id="{27C53F9D-CF81-4DD2-AB0D-CBB5C7813506}"/>
            </a:ext>
          </a:extLst>
        </xdr:cNvPr>
        <xdr:cNvSpPr/>
      </xdr:nvSpPr>
      <xdr:spPr>
        <a:xfrm>
          <a:off x="12763500" y="1383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969AB1E4-056E-4CFB-9440-9082383BABC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CD5B75A7-6E2C-49A0-9BF3-8A6DFF2466C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A4B26981-45D1-4824-A4C5-20E87C0D9EB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335FEC2B-EC19-45DF-B17A-E3E02857872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FD085EDE-F0AB-4D5E-8774-54AD1BF0BC8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25400</xdr:rowOff>
    </xdr:from>
    <xdr:to>
      <xdr:col>85</xdr:col>
      <xdr:colOff>177800</xdr:colOff>
      <xdr:row>78</xdr:row>
      <xdr:rowOff>127000</xdr:rowOff>
    </xdr:to>
    <xdr:sp macro="" textlink="">
      <xdr:nvSpPr>
        <xdr:cNvPr id="756" name="楕円 755">
          <a:extLst>
            <a:ext uri="{FF2B5EF4-FFF2-40B4-BE49-F238E27FC236}">
              <a16:creationId xmlns:a16="http://schemas.microsoft.com/office/drawing/2014/main" id="{0B3D67AB-8947-4626-806D-734B9D36B113}"/>
            </a:ext>
          </a:extLst>
        </xdr:cNvPr>
        <xdr:cNvSpPr/>
      </xdr:nvSpPr>
      <xdr:spPr>
        <a:xfrm>
          <a:off x="162687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111777</xdr:rowOff>
    </xdr:from>
    <xdr:ext cx="405111" cy="259045"/>
    <xdr:sp macro="" textlink="">
      <xdr:nvSpPr>
        <xdr:cNvPr id="757" name="【消防施設】&#10;有形固定資産減価償却率該当値テキスト">
          <a:extLst>
            <a:ext uri="{FF2B5EF4-FFF2-40B4-BE49-F238E27FC236}">
              <a16:creationId xmlns:a16="http://schemas.microsoft.com/office/drawing/2014/main" id="{7FF4141D-3E63-4177-BA1F-5145C1A1D8FE}"/>
            </a:ext>
          </a:extLst>
        </xdr:cNvPr>
        <xdr:cNvSpPr txBox="1"/>
      </xdr:nvSpPr>
      <xdr:spPr>
        <a:xfrm>
          <a:off x="16357600" y="13313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27305</xdr:rowOff>
    </xdr:from>
    <xdr:to>
      <xdr:col>81</xdr:col>
      <xdr:colOff>101600</xdr:colOff>
      <xdr:row>78</xdr:row>
      <xdr:rowOff>128905</xdr:rowOff>
    </xdr:to>
    <xdr:sp macro="" textlink="">
      <xdr:nvSpPr>
        <xdr:cNvPr id="758" name="楕円 757">
          <a:extLst>
            <a:ext uri="{FF2B5EF4-FFF2-40B4-BE49-F238E27FC236}">
              <a16:creationId xmlns:a16="http://schemas.microsoft.com/office/drawing/2014/main" id="{760F1C6E-15BD-483D-9957-DF5A988F6838}"/>
            </a:ext>
          </a:extLst>
        </xdr:cNvPr>
        <xdr:cNvSpPr/>
      </xdr:nvSpPr>
      <xdr:spPr>
        <a:xfrm>
          <a:off x="15430500" y="1340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76200</xdr:rowOff>
    </xdr:from>
    <xdr:to>
      <xdr:col>85</xdr:col>
      <xdr:colOff>127000</xdr:colOff>
      <xdr:row>78</xdr:row>
      <xdr:rowOff>78105</xdr:rowOff>
    </xdr:to>
    <xdr:cxnSp macro="">
      <xdr:nvCxnSpPr>
        <xdr:cNvPr id="759" name="直線コネクタ 758">
          <a:extLst>
            <a:ext uri="{FF2B5EF4-FFF2-40B4-BE49-F238E27FC236}">
              <a16:creationId xmlns:a16="http://schemas.microsoft.com/office/drawing/2014/main" id="{C24885B2-DC4F-404E-9DBC-87EEF46EE0FF}"/>
            </a:ext>
          </a:extLst>
        </xdr:cNvPr>
        <xdr:cNvCxnSpPr/>
      </xdr:nvCxnSpPr>
      <xdr:spPr>
        <a:xfrm flipV="1">
          <a:off x="15481300" y="1344930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78739</xdr:rowOff>
    </xdr:from>
    <xdr:to>
      <xdr:col>76</xdr:col>
      <xdr:colOff>165100</xdr:colOff>
      <xdr:row>79</xdr:row>
      <xdr:rowOff>8889</xdr:rowOff>
    </xdr:to>
    <xdr:sp macro="" textlink="">
      <xdr:nvSpPr>
        <xdr:cNvPr id="760" name="楕円 759">
          <a:extLst>
            <a:ext uri="{FF2B5EF4-FFF2-40B4-BE49-F238E27FC236}">
              <a16:creationId xmlns:a16="http://schemas.microsoft.com/office/drawing/2014/main" id="{0EAE6E8A-241A-44A0-8051-9DD206D43942}"/>
            </a:ext>
          </a:extLst>
        </xdr:cNvPr>
        <xdr:cNvSpPr/>
      </xdr:nvSpPr>
      <xdr:spPr>
        <a:xfrm>
          <a:off x="14541500" y="134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78105</xdr:rowOff>
    </xdr:from>
    <xdr:to>
      <xdr:col>81</xdr:col>
      <xdr:colOff>50800</xdr:colOff>
      <xdr:row>78</xdr:row>
      <xdr:rowOff>129539</xdr:rowOff>
    </xdr:to>
    <xdr:cxnSp macro="">
      <xdr:nvCxnSpPr>
        <xdr:cNvPr id="761" name="直線コネクタ 760">
          <a:extLst>
            <a:ext uri="{FF2B5EF4-FFF2-40B4-BE49-F238E27FC236}">
              <a16:creationId xmlns:a16="http://schemas.microsoft.com/office/drawing/2014/main" id="{A0E840C5-2DE9-4E67-975A-74CD00891A9B}"/>
            </a:ext>
          </a:extLst>
        </xdr:cNvPr>
        <xdr:cNvCxnSpPr/>
      </xdr:nvCxnSpPr>
      <xdr:spPr>
        <a:xfrm flipV="1">
          <a:off x="14592300" y="13451205"/>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33020</xdr:rowOff>
    </xdr:from>
    <xdr:to>
      <xdr:col>72</xdr:col>
      <xdr:colOff>38100</xdr:colOff>
      <xdr:row>78</xdr:row>
      <xdr:rowOff>134620</xdr:rowOff>
    </xdr:to>
    <xdr:sp macro="" textlink="">
      <xdr:nvSpPr>
        <xdr:cNvPr id="762" name="楕円 761">
          <a:extLst>
            <a:ext uri="{FF2B5EF4-FFF2-40B4-BE49-F238E27FC236}">
              <a16:creationId xmlns:a16="http://schemas.microsoft.com/office/drawing/2014/main" id="{8B8E128A-8D82-4111-91D8-2F22CA50133E}"/>
            </a:ext>
          </a:extLst>
        </xdr:cNvPr>
        <xdr:cNvSpPr/>
      </xdr:nvSpPr>
      <xdr:spPr>
        <a:xfrm>
          <a:off x="13652500" y="134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83820</xdr:rowOff>
    </xdr:from>
    <xdr:to>
      <xdr:col>76</xdr:col>
      <xdr:colOff>114300</xdr:colOff>
      <xdr:row>78</xdr:row>
      <xdr:rowOff>129539</xdr:rowOff>
    </xdr:to>
    <xdr:cxnSp macro="">
      <xdr:nvCxnSpPr>
        <xdr:cNvPr id="763" name="直線コネクタ 762">
          <a:extLst>
            <a:ext uri="{FF2B5EF4-FFF2-40B4-BE49-F238E27FC236}">
              <a16:creationId xmlns:a16="http://schemas.microsoft.com/office/drawing/2014/main" id="{93DE4891-D9ED-45A1-A9FD-2FD6CBA3BA59}"/>
            </a:ext>
          </a:extLst>
        </xdr:cNvPr>
        <xdr:cNvCxnSpPr/>
      </xdr:nvCxnSpPr>
      <xdr:spPr>
        <a:xfrm>
          <a:off x="13703300" y="134569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160655</xdr:rowOff>
    </xdr:from>
    <xdr:to>
      <xdr:col>67</xdr:col>
      <xdr:colOff>101600</xdr:colOff>
      <xdr:row>78</xdr:row>
      <xdr:rowOff>90805</xdr:rowOff>
    </xdr:to>
    <xdr:sp macro="" textlink="">
      <xdr:nvSpPr>
        <xdr:cNvPr id="764" name="楕円 763">
          <a:extLst>
            <a:ext uri="{FF2B5EF4-FFF2-40B4-BE49-F238E27FC236}">
              <a16:creationId xmlns:a16="http://schemas.microsoft.com/office/drawing/2014/main" id="{8A234B77-18F9-4DD2-A176-8E0475D903DE}"/>
            </a:ext>
          </a:extLst>
        </xdr:cNvPr>
        <xdr:cNvSpPr/>
      </xdr:nvSpPr>
      <xdr:spPr>
        <a:xfrm>
          <a:off x="12763500" y="1336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40005</xdr:rowOff>
    </xdr:from>
    <xdr:to>
      <xdr:col>71</xdr:col>
      <xdr:colOff>177800</xdr:colOff>
      <xdr:row>78</xdr:row>
      <xdr:rowOff>83820</xdr:rowOff>
    </xdr:to>
    <xdr:cxnSp macro="">
      <xdr:nvCxnSpPr>
        <xdr:cNvPr id="765" name="直線コネクタ 764">
          <a:extLst>
            <a:ext uri="{FF2B5EF4-FFF2-40B4-BE49-F238E27FC236}">
              <a16:creationId xmlns:a16="http://schemas.microsoft.com/office/drawing/2014/main" id="{78785DC8-8441-4B4E-A679-0EC2F3D8F4C1}"/>
            </a:ext>
          </a:extLst>
        </xdr:cNvPr>
        <xdr:cNvCxnSpPr/>
      </xdr:nvCxnSpPr>
      <xdr:spPr>
        <a:xfrm>
          <a:off x="12814300" y="1341310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106697</xdr:rowOff>
    </xdr:from>
    <xdr:ext cx="405111" cy="259045"/>
    <xdr:sp macro="" textlink="">
      <xdr:nvSpPr>
        <xdr:cNvPr id="766" name="n_1aveValue【消防施設】&#10;有形固定資産減価償却率">
          <a:extLst>
            <a:ext uri="{FF2B5EF4-FFF2-40B4-BE49-F238E27FC236}">
              <a16:creationId xmlns:a16="http://schemas.microsoft.com/office/drawing/2014/main" id="{DC144BBB-CFF6-4236-B0D7-BFA52E282701}"/>
            </a:ext>
          </a:extLst>
        </xdr:cNvPr>
        <xdr:cNvSpPr txBox="1"/>
      </xdr:nvSpPr>
      <xdr:spPr>
        <a:xfrm>
          <a:off x="15266044" y="1399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70502</xdr:rowOff>
    </xdr:from>
    <xdr:ext cx="405111" cy="259045"/>
    <xdr:sp macro="" textlink="">
      <xdr:nvSpPr>
        <xdr:cNvPr id="767" name="n_2aveValue【消防施設】&#10;有形固定資産減価償却率">
          <a:extLst>
            <a:ext uri="{FF2B5EF4-FFF2-40B4-BE49-F238E27FC236}">
              <a16:creationId xmlns:a16="http://schemas.microsoft.com/office/drawing/2014/main" id="{FB8F4362-44E6-4E8D-A900-9654612533EA}"/>
            </a:ext>
          </a:extLst>
        </xdr:cNvPr>
        <xdr:cNvSpPr txBox="1"/>
      </xdr:nvSpPr>
      <xdr:spPr>
        <a:xfrm>
          <a:off x="14389744" y="13957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45738</xdr:rowOff>
    </xdr:from>
    <xdr:ext cx="405111" cy="259045"/>
    <xdr:sp macro="" textlink="">
      <xdr:nvSpPr>
        <xdr:cNvPr id="768" name="n_3aveValue【消防施設】&#10;有形固定資産減価償却率">
          <a:extLst>
            <a:ext uri="{FF2B5EF4-FFF2-40B4-BE49-F238E27FC236}">
              <a16:creationId xmlns:a16="http://schemas.microsoft.com/office/drawing/2014/main" id="{4FA6C4AC-2646-46A0-856F-C982BB1EC119}"/>
            </a:ext>
          </a:extLst>
        </xdr:cNvPr>
        <xdr:cNvSpPr txBox="1"/>
      </xdr:nvSpPr>
      <xdr:spPr>
        <a:xfrm>
          <a:off x="13500744" y="1393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43832</xdr:rowOff>
    </xdr:from>
    <xdr:ext cx="405111" cy="259045"/>
    <xdr:sp macro="" textlink="">
      <xdr:nvSpPr>
        <xdr:cNvPr id="769" name="n_4aveValue【消防施設】&#10;有形固定資産減価償却率">
          <a:extLst>
            <a:ext uri="{FF2B5EF4-FFF2-40B4-BE49-F238E27FC236}">
              <a16:creationId xmlns:a16="http://schemas.microsoft.com/office/drawing/2014/main" id="{DD003D7C-B8D9-4A49-8D76-8A7B1E53ADDC}"/>
            </a:ext>
          </a:extLst>
        </xdr:cNvPr>
        <xdr:cNvSpPr txBox="1"/>
      </xdr:nvSpPr>
      <xdr:spPr>
        <a:xfrm>
          <a:off x="12611744" y="13931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145432</xdr:rowOff>
    </xdr:from>
    <xdr:ext cx="405111" cy="259045"/>
    <xdr:sp macro="" textlink="">
      <xdr:nvSpPr>
        <xdr:cNvPr id="770" name="n_1mainValue【消防施設】&#10;有形固定資産減価償却率">
          <a:extLst>
            <a:ext uri="{FF2B5EF4-FFF2-40B4-BE49-F238E27FC236}">
              <a16:creationId xmlns:a16="http://schemas.microsoft.com/office/drawing/2014/main" id="{EA646CD6-73FD-4479-BD5D-E0BED3A7BD54}"/>
            </a:ext>
          </a:extLst>
        </xdr:cNvPr>
        <xdr:cNvSpPr txBox="1"/>
      </xdr:nvSpPr>
      <xdr:spPr>
        <a:xfrm>
          <a:off x="15266044" y="1317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25416</xdr:rowOff>
    </xdr:from>
    <xdr:ext cx="405111" cy="259045"/>
    <xdr:sp macro="" textlink="">
      <xdr:nvSpPr>
        <xdr:cNvPr id="771" name="n_2mainValue【消防施設】&#10;有形固定資産減価償却率">
          <a:extLst>
            <a:ext uri="{FF2B5EF4-FFF2-40B4-BE49-F238E27FC236}">
              <a16:creationId xmlns:a16="http://schemas.microsoft.com/office/drawing/2014/main" id="{619E0339-82C1-4CD1-BE9D-3E35B5A55EA5}"/>
            </a:ext>
          </a:extLst>
        </xdr:cNvPr>
        <xdr:cNvSpPr txBox="1"/>
      </xdr:nvSpPr>
      <xdr:spPr>
        <a:xfrm>
          <a:off x="14389744" y="1322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151147</xdr:rowOff>
    </xdr:from>
    <xdr:ext cx="405111" cy="259045"/>
    <xdr:sp macro="" textlink="">
      <xdr:nvSpPr>
        <xdr:cNvPr id="772" name="n_3mainValue【消防施設】&#10;有形固定資産減価償却率">
          <a:extLst>
            <a:ext uri="{FF2B5EF4-FFF2-40B4-BE49-F238E27FC236}">
              <a16:creationId xmlns:a16="http://schemas.microsoft.com/office/drawing/2014/main" id="{53680E31-F369-4BF9-9F6E-FB2012C5A354}"/>
            </a:ext>
          </a:extLst>
        </xdr:cNvPr>
        <xdr:cNvSpPr txBox="1"/>
      </xdr:nvSpPr>
      <xdr:spPr>
        <a:xfrm>
          <a:off x="13500744" y="1318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107332</xdr:rowOff>
    </xdr:from>
    <xdr:ext cx="405111" cy="259045"/>
    <xdr:sp macro="" textlink="">
      <xdr:nvSpPr>
        <xdr:cNvPr id="773" name="n_4mainValue【消防施設】&#10;有形固定資産減価償却率">
          <a:extLst>
            <a:ext uri="{FF2B5EF4-FFF2-40B4-BE49-F238E27FC236}">
              <a16:creationId xmlns:a16="http://schemas.microsoft.com/office/drawing/2014/main" id="{61B53C30-04DF-4BB5-B6B9-DD23052FC64E}"/>
            </a:ext>
          </a:extLst>
        </xdr:cNvPr>
        <xdr:cNvSpPr txBox="1"/>
      </xdr:nvSpPr>
      <xdr:spPr>
        <a:xfrm>
          <a:off x="12611744" y="1313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4" name="正方形/長方形 773">
          <a:extLst>
            <a:ext uri="{FF2B5EF4-FFF2-40B4-BE49-F238E27FC236}">
              <a16:creationId xmlns:a16="http://schemas.microsoft.com/office/drawing/2014/main" id="{1D24084D-F578-4DF6-9617-40D5E339765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5" name="正方形/長方形 774">
          <a:extLst>
            <a:ext uri="{FF2B5EF4-FFF2-40B4-BE49-F238E27FC236}">
              <a16:creationId xmlns:a16="http://schemas.microsoft.com/office/drawing/2014/main" id="{F83E703D-A4C3-49C6-A3AF-8F7F85D3B66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6" name="正方形/長方形 775">
          <a:extLst>
            <a:ext uri="{FF2B5EF4-FFF2-40B4-BE49-F238E27FC236}">
              <a16:creationId xmlns:a16="http://schemas.microsoft.com/office/drawing/2014/main" id="{CCB3A524-371C-47DC-B75A-C4F2ED8F887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7" name="正方形/長方形 776">
          <a:extLst>
            <a:ext uri="{FF2B5EF4-FFF2-40B4-BE49-F238E27FC236}">
              <a16:creationId xmlns:a16="http://schemas.microsoft.com/office/drawing/2014/main" id="{4BDF8C4E-1400-4BD6-9689-000ECD2FAC2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8" name="正方形/長方形 777">
          <a:extLst>
            <a:ext uri="{FF2B5EF4-FFF2-40B4-BE49-F238E27FC236}">
              <a16:creationId xmlns:a16="http://schemas.microsoft.com/office/drawing/2014/main" id="{751F7438-C5F2-4583-AB76-0CAD2F54302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9" name="正方形/長方形 778">
          <a:extLst>
            <a:ext uri="{FF2B5EF4-FFF2-40B4-BE49-F238E27FC236}">
              <a16:creationId xmlns:a16="http://schemas.microsoft.com/office/drawing/2014/main" id="{C11A5037-35BC-47C8-8313-1AE532CE0DD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0" name="正方形/長方形 779">
          <a:extLst>
            <a:ext uri="{FF2B5EF4-FFF2-40B4-BE49-F238E27FC236}">
              <a16:creationId xmlns:a16="http://schemas.microsoft.com/office/drawing/2014/main" id="{F3360AE3-F2DF-4B06-A46D-0DC4E393C5A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1" name="正方形/長方形 780">
          <a:extLst>
            <a:ext uri="{FF2B5EF4-FFF2-40B4-BE49-F238E27FC236}">
              <a16:creationId xmlns:a16="http://schemas.microsoft.com/office/drawing/2014/main" id="{47621A5E-81D3-40AB-B0C7-A9536D8E399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2" name="テキスト ボックス 781">
          <a:extLst>
            <a:ext uri="{FF2B5EF4-FFF2-40B4-BE49-F238E27FC236}">
              <a16:creationId xmlns:a16="http://schemas.microsoft.com/office/drawing/2014/main" id="{8B17C534-1EF6-4266-B537-96F9C935C3B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3" name="直線コネクタ 782">
          <a:extLst>
            <a:ext uri="{FF2B5EF4-FFF2-40B4-BE49-F238E27FC236}">
              <a16:creationId xmlns:a16="http://schemas.microsoft.com/office/drawing/2014/main" id="{2113CEE3-CF70-4BEE-8CDE-85F62D908F5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4" name="直線コネクタ 783">
          <a:extLst>
            <a:ext uri="{FF2B5EF4-FFF2-40B4-BE49-F238E27FC236}">
              <a16:creationId xmlns:a16="http://schemas.microsoft.com/office/drawing/2014/main" id="{263AE43B-A41F-4B48-9EAF-53B5998DF0DC}"/>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5" name="テキスト ボックス 784">
          <a:extLst>
            <a:ext uri="{FF2B5EF4-FFF2-40B4-BE49-F238E27FC236}">
              <a16:creationId xmlns:a16="http://schemas.microsoft.com/office/drawing/2014/main" id="{D61786AF-996A-4070-BFB0-FA2E046CAFB6}"/>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6" name="直線コネクタ 785">
          <a:extLst>
            <a:ext uri="{FF2B5EF4-FFF2-40B4-BE49-F238E27FC236}">
              <a16:creationId xmlns:a16="http://schemas.microsoft.com/office/drawing/2014/main" id="{C190B542-F313-4724-B6E8-F01E4205ECFB}"/>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7" name="テキスト ボックス 786">
          <a:extLst>
            <a:ext uri="{FF2B5EF4-FFF2-40B4-BE49-F238E27FC236}">
              <a16:creationId xmlns:a16="http://schemas.microsoft.com/office/drawing/2014/main" id="{D627ED29-40EF-4CF1-B5DC-AB377B20B31E}"/>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8" name="直線コネクタ 787">
          <a:extLst>
            <a:ext uri="{FF2B5EF4-FFF2-40B4-BE49-F238E27FC236}">
              <a16:creationId xmlns:a16="http://schemas.microsoft.com/office/drawing/2014/main" id="{9AD3BBB9-7E81-4496-BED8-9C0CFD1A9826}"/>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9" name="テキスト ボックス 788">
          <a:extLst>
            <a:ext uri="{FF2B5EF4-FFF2-40B4-BE49-F238E27FC236}">
              <a16:creationId xmlns:a16="http://schemas.microsoft.com/office/drawing/2014/main" id="{D7B731A2-BAB5-482C-BA16-815A6C1F954D}"/>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0" name="直線コネクタ 789">
          <a:extLst>
            <a:ext uri="{FF2B5EF4-FFF2-40B4-BE49-F238E27FC236}">
              <a16:creationId xmlns:a16="http://schemas.microsoft.com/office/drawing/2014/main" id="{072D6A5C-98EE-4038-8628-2EC92AE2C053}"/>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1" name="テキスト ボックス 790">
          <a:extLst>
            <a:ext uri="{FF2B5EF4-FFF2-40B4-BE49-F238E27FC236}">
              <a16:creationId xmlns:a16="http://schemas.microsoft.com/office/drawing/2014/main" id="{3FC6D9EF-CE19-41EB-894D-B945FA6EEC1A}"/>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2" name="直線コネクタ 791">
          <a:extLst>
            <a:ext uri="{FF2B5EF4-FFF2-40B4-BE49-F238E27FC236}">
              <a16:creationId xmlns:a16="http://schemas.microsoft.com/office/drawing/2014/main" id="{735DE03F-B561-4058-A1C9-A9E7B41236B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3" name="テキスト ボックス 792">
          <a:extLst>
            <a:ext uri="{FF2B5EF4-FFF2-40B4-BE49-F238E27FC236}">
              <a16:creationId xmlns:a16="http://schemas.microsoft.com/office/drawing/2014/main" id="{AFD3003B-4002-4D5A-AC15-2D8981AA595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4" name="【消防施設】&#10;一人当たり面積グラフ枠">
          <a:extLst>
            <a:ext uri="{FF2B5EF4-FFF2-40B4-BE49-F238E27FC236}">
              <a16:creationId xmlns:a16="http://schemas.microsoft.com/office/drawing/2014/main" id="{59A5E71A-72BE-4747-A168-8E0544970F9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85</xdr:row>
      <xdr:rowOff>140970</xdr:rowOff>
    </xdr:to>
    <xdr:cxnSp macro="">
      <xdr:nvCxnSpPr>
        <xdr:cNvPr id="795" name="直線コネクタ 794">
          <a:extLst>
            <a:ext uri="{FF2B5EF4-FFF2-40B4-BE49-F238E27FC236}">
              <a16:creationId xmlns:a16="http://schemas.microsoft.com/office/drawing/2014/main" id="{EB7AA129-4872-411F-9FD2-1DED1C782837}"/>
            </a:ext>
          </a:extLst>
        </xdr:cNvPr>
        <xdr:cNvCxnSpPr/>
      </xdr:nvCxnSpPr>
      <xdr:spPr>
        <a:xfrm flipV="1">
          <a:off x="22160864" y="135712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96" name="【消防施設】&#10;一人当たり面積最小値テキスト">
          <a:extLst>
            <a:ext uri="{FF2B5EF4-FFF2-40B4-BE49-F238E27FC236}">
              <a16:creationId xmlns:a16="http://schemas.microsoft.com/office/drawing/2014/main" id="{1963D440-9809-479B-8D4B-5C1732EE1C0A}"/>
            </a:ext>
          </a:extLst>
        </xdr:cNvPr>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97" name="直線コネクタ 796">
          <a:extLst>
            <a:ext uri="{FF2B5EF4-FFF2-40B4-BE49-F238E27FC236}">
              <a16:creationId xmlns:a16="http://schemas.microsoft.com/office/drawing/2014/main" id="{F95F24F6-5247-4F1B-B715-05EE79F921C9}"/>
            </a:ext>
          </a:extLst>
        </xdr:cNvPr>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798" name="【消防施設】&#10;一人当たり面積最大値テキスト">
          <a:extLst>
            <a:ext uri="{FF2B5EF4-FFF2-40B4-BE49-F238E27FC236}">
              <a16:creationId xmlns:a16="http://schemas.microsoft.com/office/drawing/2014/main" id="{FEAEA117-A210-4177-90F0-DBEAD7D4D076}"/>
            </a:ext>
          </a:extLst>
        </xdr:cNvPr>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799" name="直線コネクタ 798">
          <a:extLst>
            <a:ext uri="{FF2B5EF4-FFF2-40B4-BE49-F238E27FC236}">
              <a16:creationId xmlns:a16="http://schemas.microsoft.com/office/drawing/2014/main" id="{6AE311E3-15D6-4C99-9865-F25FDE2AC275}"/>
            </a:ext>
          </a:extLst>
        </xdr:cNvPr>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128033</xdr:rowOff>
    </xdr:from>
    <xdr:ext cx="469744" cy="259045"/>
    <xdr:sp macro="" textlink="">
      <xdr:nvSpPr>
        <xdr:cNvPr id="800" name="【消防施設】&#10;一人当たり面積平均値テキスト">
          <a:extLst>
            <a:ext uri="{FF2B5EF4-FFF2-40B4-BE49-F238E27FC236}">
              <a16:creationId xmlns:a16="http://schemas.microsoft.com/office/drawing/2014/main" id="{233FB1C3-9385-4828-B7FC-87B8FCE74FA5}"/>
            </a:ext>
          </a:extLst>
        </xdr:cNvPr>
        <xdr:cNvSpPr txBox="1"/>
      </xdr:nvSpPr>
      <xdr:spPr>
        <a:xfrm>
          <a:off x="22199600" y="14358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149606</xdr:rowOff>
    </xdr:from>
    <xdr:to>
      <xdr:col>116</xdr:col>
      <xdr:colOff>114300</xdr:colOff>
      <xdr:row>84</xdr:row>
      <xdr:rowOff>79756</xdr:rowOff>
    </xdr:to>
    <xdr:sp macro="" textlink="">
      <xdr:nvSpPr>
        <xdr:cNvPr id="801" name="フローチャート: 判断 800">
          <a:extLst>
            <a:ext uri="{FF2B5EF4-FFF2-40B4-BE49-F238E27FC236}">
              <a16:creationId xmlns:a16="http://schemas.microsoft.com/office/drawing/2014/main" id="{3B570F58-B196-4C97-B6D5-BEA81B8AA013}"/>
            </a:ext>
          </a:extLst>
        </xdr:cNvPr>
        <xdr:cNvSpPr/>
      </xdr:nvSpPr>
      <xdr:spPr>
        <a:xfrm>
          <a:off x="221107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149606</xdr:rowOff>
    </xdr:from>
    <xdr:to>
      <xdr:col>112</xdr:col>
      <xdr:colOff>38100</xdr:colOff>
      <xdr:row>84</xdr:row>
      <xdr:rowOff>79756</xdr:rowOff>
    </xdr:to>
    <xdr:sp macro="" textlink="">
      <xdr:nvSpPr>
        <xdr:cNvPr id="802" name="フローチャート: 判断 801">
          <a:extLst>
            <a:ext uri="{FF2B5EF4-FFF2-40B4-BE49-F238E27FC236}">
              <a16:creationId xmlns:a16="http://schemas.microsoft.com/office/drawing/2014/main" id="{7F3E621B-FE2B-49FD-A676-A591AE695BA3}"/>
            </a:ext>
          </a:extLst>
        </xdr:cNvPr>
        <xdr:cNvSpPr/>
      </xdr:nvSpPr>
      <xdr:spPr>
        <a:xfrm>
          <a:off x="212725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71882</xdr:rowOff>
    </xdr:from>
    <xdr:to>
      <xdr:col>107</xdr:col>
      <xdr:colOff>101600</xdr:colOff>
      <xdr:row>84</xdr:row>
      <xdr:rowOff>2032</xdr:rowOff>
    </xdr:to>
    <xdr:sp macro="" textlink="">
      <xdr:nvSpPr>
        <xdr:cNvPr id="803" name="フローチャート: 判断 802">
          <a:extLst>
            <a:ext uri="{FF2B5EF4-FFF2-40B4-BE49-F238E27FC236}">
              <a16:creationId xmlns:a16="http://schemas.microsoft.com/office/drawing/2014/main" id="{1900A82C-99F1-4429-898A-A909C1F10842}"/>
            </a:ext>
          </a:extLst>
        </xdr:cNvPr>
        <xdr:cNvSpPr/>
      </xdr:nvSpPr>
      <xdr:spPr>
        <a:xfrm>
          <a:off x="20383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804" name="フローチャート: 判断 803">
          <a:extLst>
            <a:ext uri="{FF2B5EF4-FFF2-40B4-BE49-F238E27FC236}">
              <a16:creationId xmlns:a16="http://schemas.microsoft.com/office/drawing/2014/main" id="{AB734E8F-DECC-4845-9A46-1CB63F91B70C}"/>
            </a:ext>
          </a:extLst>
        </xdr:cNvPr>
        <xdr:cNvSpPr/>
      </xdr:nvSpPr>
      <xdr:spPr>
        <a:xfrm>
          <a:off x="19494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85598</xdr:rowOff>
    </xdr:from>
    <xdr:to>
      <xdr:col>98</xdr:col>
      <xdr:colOff>38100</xdr:colOff>
      <xdr:row>84</xdr:row>
      <xdr:rowOff>15748</xdr:rowOff>
    </xdr:to>
    <xdr:sp macro="" textlink="">
      <xdr:nvSpPr>
        <xdr:cNvPr id="805" name="フローチャート: 判断 804">
          <a:extLst>
            <a:ext uri="{FF2B5EF4-FFF2-40B4-BE49-F238E27FC236}">
              <a16:creationId xmlns:a16="http://schemas.microsoft.com/office/drawing/2014/main" id="{72AFA428-3A45-4A24-A38C-796AE328D0D9}"/>
            </a:ext>
          </a:extLst>
        </xdr:cNvPr>
        <xdr:cNvSpPr/>
      </xdr:nvSpPr>
      <xdr:spPr>
        <a:xfrm>
          <a:off x="18605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EB5B1B14-51B3-4C2A-99A8-BC3983B3B93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7DB7896E-0675-4484-8EC1-B40CB645513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27D4E07C-5CF2-4AD0-B8A0-F0AED4D41D8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986A90E5-580E-4CCF-AF76-6E99FCE7E0C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70E72628-2D43-4EFB-A8BD-51A792A9E1F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62737</xdr:rowOff>
    </xdr:from>
    <xdr:to>
      <xdr:col>116</xdr:col>
      <xdr:colOff>114300</xdr:colOff>
      <xdr:row>83</xdr:row>
      <xdr:rowOff>164337</xdr:rowOff>
    </xdr:to>
    <xdr:sp macro="" textlink="">
      <xdr:nvSpPr>
        <xdr:cNvPr id="811" name="楕円 810">
          <a:extLst>
            <a:ext uri="{FF2B5EF4-FFF2-40B4-BE49-F238E27FC236}">
              <a16:creationId xmlns:a16="http://schemas.microsoft.com/office/drawing/2014/main" id="{210D73D2-B616-4D70-B0E8-4C51BAACC2E4}"/>
            </a:ext>
          </a:extLst>
        </xdr:cNvPr>
        <xdr:cNvSpPr/>
      </xdr:nvSpPr>
      <xdr:spPr>
        <a:xfrm>
          <a:off x="22110700" y="1429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85614</xdr:rowOff>
    </xdr:from>
    <xdr:ext cx="469744" cy="259045"/>
    <xdr:sp macro="" textlink="">
      <xdr:nvSpPr>
        <xdr:cNvPr id="812" name="【消防施設】&#10;一人当たり面積該当値テキスト">
          <a:extLst>
            <a:ext uri="{FF2B5EF4-FFF2-40B4-BE49-F238E27FC236}">
              <a16:creationId xmlns:a16="http://schemas.microsoft.com/office/drawing/2014/main" id="{91EC48E0-67A0-4D7A-B998-BAFA7AF77286}"/>
            </a:ext>
          </a:extLst>
        </xdr:cNvPr>
        <xdr:cNvSpPr txBox="1"/>
      </xdr:nvSpPr>
      <xdr:spPr>
        <a:xfrm>
          <a:off x="22199600" y="1414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62737</xdr:rowOff>
    </xdr:from>
    <xdr:to>
      <xdr:col>112</xdr:col>
      <xdr:colOff>38100</xdr:colOff>
      <xdr:row>83</xdr:row>
      <xdr:rowOff>164337</xdr:rowOff>
    </xdr:to>
    <xdr:sp macro="" textlink="">
      <xdr:nvSpPr>
        <xdr:cNvPr id="813" name="楕円 812">
          <a:extLst>
            <a:ext uri="{FF2B5EF4-FFF2-40B4-BE49-F238E27FC236}">
              <a16:creationId xmlns:a16="http://schemas.microsoft.com/office/drawing/2014/main" id="{C78887AF-9677-46C5-9026-ACA27D87A242}"/>
            </a:ext>
          </a:extLst>
        </xdr:cNvPr>
        <xdr:cNvSpPr/>
      </xdr:nvSpPr>
      <xdr:spPr>
        <a:xfrm>
          <a:off x="21272500" y="1429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113537</xdr:rowOff>
    </xdr:from>
    <xdr:to>
      <xdr:col>116</xdr:col>
      <xdr:colOff>63500</xdr:colOff>
      <xdr:row>83</xdr:row>
      <xdr:rowOff>113537</xdr:rowOff>
    </xdr:to>
    <xdr:cxnSp macro="">
      <xdr:nvCxnSpPr>
        <xdr:cNvPr id="814" name="直線コネクタ 813">
          <a:extLst>
            <a:ext uri="{FF2B5EF4-FFF2-40B4-BE49-F238E27FC236}">
              <a16:creationId xmlns:a16="http://schemas.microsoft.com/office/drawing/2014/main" id="{D279174D-41B3-480F-AA2E-254AB2BE4568}"/>
            </a:ext>
          </a:extLst>
        </xdr:cNvPr>
        <xdr:cNvCxnSpPr/>
      </xdr:nvCxnSpPr>
      <xdr:spPr>
        <a:xfrm>
          <a:off x="21323300" y="143438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81026</xdr:rowOff>
    </xdr:from>
    <xdr:to>
      <xdr:col>107</xdr:col>
      <xdr:colOff>101600</xdr:colOff>
      <xdr:row>84</xdr:row>
      <xdr:rowOff>11176</xdr:rowOff>
    </xdr:to>
    <xdr:sp macro="" textlink="">
      <xdr:nvSpPr>
        <xdr:cNvPr id="815" name="楕円 814">
          <a:extLst>
            <a:ext uri="{FF2B5EF4-FFF2-40B4-BE49-F238E27FC236}">
              <a16:creationId xmlns:a16="http://schemas.microsoft.com/office/drawing/2014/main" id="{7C44D1F4-25EA-46C4-AB22-267E258B8F1F}"/>
            </a:ext>
          </a:extLst>
        </xdr:cNvPr>
        <xdr:cNvSpPr/>
      </xdr:nvSpPr>
      <xdr:spPr>
        <a:xfrm>
          <a:off x="20383500" y="1431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113537</xdr:rowOff>
    </xdr:from>
    <xdr:to>
      <xdr:col>111</xdr:col>
      <xdr:colOff>177800</xdr:colOff>
      <xdr:row>83</xdr:row>
      <xdr:rowOff>131826</xdr:rowOff>
    </xdr:to>
    <xdr:cxnSp macro="">
      <xdr:nvCxnSpPr>
        <xdr:cNvPr id="816" name="直線コネクタ 815">
          <a:extLst>
            <a:ext uri="{FF2B5EF4-FFF2-40B4-BE49-F238E27FC236}">
              <a16:creationId xmlns:a16="http://schemas.microsoft.com/office/drawing/2014/main" id="{10401A2C-DAD8-44A6-998E-E8C8805106FF}"/>
            </a:ext>
          </a:extLst>
        </xdr:cNvPr>
        <xdr:cNvCxnSpPr/>
      </xdr:nvCxnSpPr>
      <xdr:spPr>
        <a:xfrm flipV="1">
          <a:off x="20434300" y="14343887"/>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81026</xdr:rowOff>
    </xdr:from>
    <xdr:to>
      <xdr:col>102</xdr:col>
      <xdr:colOff>165100</xdr:colOff>
      <xdr:row>84</xdr:row>
      <xdr:rowOff>11176</xdr:rowOff>
    </xdr:to>
    <xdr:sp macro="" textlink="">
      <xdr:nvSpPr>
        <xdr:cNvPr id="817" name="楕円 816">
          <a:extLst>
            <a:ext uri="{FF2B5EF4-FFF2-40B4-BE49-F238E27FC236}">
              <a16:creationId xmlns:a16="http://schemas.microsoft.com/office/drawing/2014/main" id="{A8853242-F28E-4EA3-B345-F083D311ACF8}"/>
            </a:ext>
          </a:extLst>
        </xdr:cNvPr>
        <xdr:cNvSpPr/>
      </xdr:nvSpPr>
      <xdr:spPr>
        <a:xfrm>
          <a:off x="19494500" y="1431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131826</xdr:rowOff>
    </xdr:from>
    <xdr:to>
      <xdr:col>107</xdr:col>
      <xdr:colOff>50800</xdr:colOff>
      <xdr:row>83</xdr:row>
      <xdr:rowOff>131826</xdr:rowOff>
    </xdr:to>
    <xdr:cxnSp macro="">
      <xdr:nvCxnSpPr>
        <xdr:cNvPr id="818" name="直線コネクタ 817">
          <a:extLst>
            <a:ext uri="{FF2B5EF4-FFF2-40B4-BE49-F238E27FC236}">
              <a16:creationId xmlns:a16="http://schemas.microsoft.com/office/drawing/2014/main" id="{9E420F26-576A-4265-A132-40D4F8A63B21}"/>
            </a:ext>
          </a:extLst>
        </xdr:cNvPr>
        <xdr:cNvCxnSpPr/>
      </xdr:nvCxnSpPr>
      <xdr:spPr>
        <a:xfrm>
          <a:off x="19545300" y="143621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85598</xdr:rowOff>
    </xdr:from>
    <xdr:to>
      <xdr:col>98</xdr:col>
      <xdr:colOff>38100</xdr:colOff>
      <xdr:row>84</xdr:row>
      <xdr:rowOff>15748</xdr:rowOff>
    </xdr:to>
    <xdr:sp macro="" textlink="">
      <xdr:nvSpPr>
        <xdr:cNvPr id="819" name="楕円 818">
          <a:extLst>
            <a:ext uri="{FF2B5EF4-FFF2-40B4-BE49-F238E27FC236}">
              <a16:creationId xmlns:a16="http://schemas.microsoft.com/office/drawing/2014/main" id="{197A94EF-6EF9-4507-AA86-28724C3FA8B2}"/>
            </a:ext>
          </a:extLst>
        </xdr:cNvPr>
        <xdr:cNvSpPr/>
      </xdr:nvSpPr>
      <xdr:spPr>
        <a:xfrm>
          <a:off x="18605500" y="143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131826</xdr:rowOff>
    </xdr:from>
    <xdr:to>
      <xdr:col>102</xdr:col>
      <xdr:colOff>114300</xdr:colOff>
      <xdr:row>83</xdr:row>
      <xdr:rowOff>136398</xdr:rowOff>
    </xdr:to>
    <xdr:cxnSp macro="">
      <xdr:nvCxnSpPr>
        <xdr:cNvPr id="820" name="直線コネクタ 819">
          <a:extLst>
            <a:ext uri="{FF2B5EF4-FFF2-40B4-BE49-F238E27FC236}">
              <a16:creationId xmlns:a16="http://schemas.microsoft.com/office/drawing/2014/main" id="{DD5F6535-A4E8-4FC7-8169-1D49970BCF54}"/>
            </a:ext>
          </a:extLst>
        </xdr:cNvPr>
        <xdr:cNvCxnSpPr/>
      </xdr:nvCxnSpPr>
      <xdr:spPr>
        <a:xfrm flipV="1">
          <a:off x="18656300" y="143621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70883</xdr:rowOff>
    </xdr:from>
    <xdr:ext cx="469744" cy="259045"/>
    <xdr:sp macro="" textlink="">
      <xdr:nvSpPr>
        <xdr:cNvPr id="821" name="n_1aveValue【消防施設】&#10;一人当たり面積">
          <a:extLst>
            <a:ext uri="{FF2B5EF4-FFF2-40B4-BE49-F238E27FC236}">
              <a16:creationId xmlns:a16="http://schemas.microsoft.com/office/drawing/2014/main" id="{5E32FAED-28FE-400D-8A35-B2DA76E96394}"/>
            </a:ext>
          </a:extLst>
        </xdr:cNvPr>
        <xdr:cNvSpPr txBox="1"/>
      </xdr:nvSpPr>
      <xdr:spPr>
        <a:xfrm>
          <a:off x="21075727" y="1447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18559</xdr:rowOff>
    </xdr:from>
    <xdr:ext cx="469744" cy="259045"/>
    <xdr:sp macro="" textlink="">
      <xdr:nvSpPr>
        <xdr:cNvPr id="822" name="n_2aveValue【消防施設】&#10;一人当たり面積">
          <a:extLst>
            <a:ext uri="{FF2B5EF4-FFF2-40B4-BE49-F238E27FC236}">
              <a16:creationId xmlns:a16="http://schemas.microsoft.com/office/drawing/2014/main" id="{51C85AEA-10B4-4F23-AC6A-504CB4F64079}"/>
            </a:ext>
          </a:extLst>
        </xdr:cNvPr>
        <xdr:cNvSpPr txBox="1"/>
      </xdr:nvSpPr>
      <xdr:spPr>
        <a:xfrm>
          <a:off x="20199427" y="140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13988</xdr:rowOff>
    </xdr:from>
    <xdr:ext cx="469744" cy="259045"/>
    <xdr:sp macro="" textlink="">
      <xdr:nvSpPr>
        <xdr:cNvPr id="823" name="n_3aveValue【消防施設】&#10;一人当たり面積">
          <a:extLst>
            <a:ext uri="{FF2B5EF4-FFF2-40B4-BE49-F238E27FC236}">
              <a16:creationId xmlns:a16="http://schemas.microsoft.com/office/drawing/2014/main" id="{C12F5375-C793-4F70-B961-0172C9A357D6}"/>
            </a:ext>
          </a:extLst>
        </xdr:cNvPr>
        <xdr:cNvSpPr txBox="1"/>
      </xdr:nvSpPr>
      <xdr:spPr>
        <a:xfrm>
          <a:off x="19310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6875</xdr:rowOff>
    </xdr:from>
    <xdr:ext cx="469744" cy="259045"/>
    <xdr:sp macro="" textlink="">
      <xdr:nvSpPr>
        <xdr:cNvPr id="824" name="n_4aveValue【消防施設】&#10;一人当たり面積">
          <a:extLst>
            <a:ext uri="{FF2B5EF4-FFF2-40B4-BE49-F238E27FC236}">
              <a16:creationId xmlns:a16="http://schemas.microsoft.com/office/drawing/2014/main" id="{F6C4F8D2-5B95-43FB-9A7C-8215704CBFEF}"/>
            </a:ext>
          </a:extLst>
        </xdr:cNvPr>
        <xdr:cNvSpPr txBox="1"/>
      </xdr:nvSpPr>
      <xdr:spPr>
        <a:xfrm>
          <a:off x="18421427"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9414</xdr:rowOff>
    </xdr:from>
    <xdr:ext cx="469744" cy="259045"/>
    <xdr:sp macro="" textlink="">
      <xdr:nvSpPr>
        <xdr:cNvPr id="825" name="n_1mainValue【消防施設】&#10;一人当たり面積">
          <a:extLst>
            <a:ext uri="{FF2B5EF4-FFF2-40B4-BE49-F238E27FC236}">
              <a16:creationId xmlns:a16="http://schemas.microsoft.com/office/drawing/2014/main" id="{7E0CF7FC-42E0-486A-A03D-78F0ABE8C351}"/>
            </a:ext>
          </a:extLst>
        </xdr:cNvPr>
        <xdr:cNvSpPr txBox="1"/>
      </xdr:nvSpPr>
      <xdr:spPr>
        <a:xfrm>
          <a:off x="210757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2303</xdr:rowOff>
    </xdr:from>
    <xdr:ext cx="469744" cy="259045"/>
    <xdr:sp macro="" textlink="">
      <xdr:nvSpPr>
        <xdr:cNvPr id="826" name="n_2mainValue【消防施設】&#10;一人当たり面積">
          <a:extLst>
            <a:ext uri="{FF2B5EF4-FFF2-40B4-BE49-F238E27FC236}">
              <a16:creationId xmlns:a16="http://schemas.microsoft.com/office/drawing/2014/main" id="{D573F510-97C7-487C-A3FE-3403DCBE6F83}"/>
            </a:ext>
          </a:extLst>
        </xdr:cNvPr>
        <xdr:cNvSpPr txBox="1"/>
      </xdr:nvSpPr>
      <xdr:spPr>
        <a:xfrm>
          <a:off x="20199427" y="1440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2303</xdr:rowOff>
    </xdr:from>
    <xdr:ext cx="469744" cy="259045"/>
    <xdr:sp macro="" textlink="">
      <xdr:nvSpPr>
        <xdr:cNvPr id="827" name="n_3mainValue【消防施設】&#10;一人当たり面積">
          <a:extLst>
            <a:ext uri="{FF2B5EF4-FFF2-40B4-BE49-F238E27FC236}">
              <a16:creationId xmlns:a16="http://schemas.microsoft.com/office/drawing/2014/main" id="{E599C7CE-987A-4183-BA52-23600497EE92}"/>
            </a:ext>
          </a:extLst>
        </xdr:cNvPr>
        <xdr:cNvSpPr txBox="1"/>
      </xdr:nvSpPr>
      <xdr:spPr>
        <a:xfrm>
          <a:off x="19310427" y="1440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32275</xdr:rowOff>
    </xdr:from>
    <xdr:ext cx="469744" cy="259045"/>
    <xdr:sp macro="" textlink="">
      <xdr:nvSpPr>
        <xdr:cNvPr id="828" name="n_4mainValue【消防施設】&#10;一人当たり面積">
          <a:extLst>
            <a:ext uri="{FF2B5EF4-FFF2-40B4-BE49-F238E27FC236}">
              <a16:creationId xmlns:a16="http://schemas.microsoft.com/office/drawing/2014/main" id="{CDC27718-A55D-439A-9639-E3B8723B431C}"/>
            </a:ext>
          </a:extLst>
        </xdr:cNvPr>
        <xdr:cNvSpPr txBox="1"/>
      </xdr:nvSpPr>
      <xdr:spPr>
        <a:xfrm>
          <a:off x="18421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9" name="正方形/長方形 828">
          <a:extLst>
            <a:ext uri="{FF2B5EF4-FFF2-40B4-BE49-F238E27FC236}">
              <a16:creationId xmlns:a16="http://schemas.microsoft.com/office/drawing/2014/main" id="{C6A6C3B5-0C15-484B-8344-F42A2ED5DAC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0" name="正方形/長方形 829">
          <a:extLst>
            <a:ext uri="{FF2B5EF4-FFF2-40B4-BE49-F238E27FC236}">
              <a16:creationId xmlns:a16="http://schemas.microsoft.com/office/drawing/2014/main" id="{25CC287A-034A-4327-8890-CFDFF6CC05B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1" name="正方形/長方形 830">
          <a:extLst>
            <a:ext uri="{FF2B5EF4-FFF2-40B4-BE49-F238E27FC236}">
              <a16:creationId xmlns:a16="http://schemas.microsoft.com/office/drawing/2014/main" id="{5633521C-2534-43B4-A3BA-6FFBA1622A1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2" name="正方形/長方形 831">
          <a:extLst>
            <a:ext uri="{FF2B5EF4-FFF2-40B4-BE49-F238E27FC236}">
              <a16:creationId xmlns:a16="http://schemas.microsoft.com/office/drawing/2014/main" id="{1CE5FE04-D130-4D9D-AD19-E52A97D4F66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3" name="正方形/長方形 832">
          <a:extLst>
            <a:ext uri="{FF2B5EF4-FFF2-40B4-BE49-F238E27FC236}">
              <a16:creationId xmlns:a16="http://schemas.microsoft.com/office/drawing/2014/main" id="{A3FBD2DA-4F73-4BDE-93F4-D82317AEEF3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4" name="正方形/長方形 833">
          <a:extLst>
            <a:ext uri="{FF2B5EF4-FFF2-40B4-BE49-F238E27FC236}">
              <a16:creationId xmlns:a16="http://schemas.microsoft.com/office/drawing/2014/main" id="{58CE3090-37B5-4B1F-B50B-E13CEAFD19F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5" name="正方形/長方形 834">
          <a:extLst>
            <a:ext uri="{FF2B5EF4-FFF2-40B4-BE49-F238E27FC236}">
              <a16:creationId xmlns:a16="http://schemas.microsoft.com/office/drawing/2014/main" id="{142E441F-3073-4660-98C9-0A1CFD65284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6" name="正方形/長方形 835">
          <a:extLst>
            <a:ext uri="{FF2B5EF4-FFF2-40B4-BE49-F238E27FC236}">
              <a16:creationId xmlns:a16="http://schemas.microsoft.com/office/drawing/2014/main" id="{B9ED22E4-9A33-4ADA-9DB2-77E188EDA17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7" name="テキスト ボックス 836">
          <a:extLst>
            <a:ext uri="{FF2B5EF4-FFF2-40B4-BE49-F238E27FC236}">
              <a16:creationId xmlns:a16="http://schemas.microsoft.com/office/drawing/2014/main" id="{42AAE0F2-6447-40F9-B25D-94A9F200F9C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8" name="直線コネクタ 837">
          <a:extLst>
            <a:ext uri="{FF2B5EF4-FFF2-40B4-BE49-F238E27FC236}">
              <a16:creationId xmlns:a16="http://schemas.microsoft.com/office/drawing/2014/main" id="{8F2F7ADB-2DAE-4971-8186-333BF948AF1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9" name="テキスト ボックス 838">
          <a:extLst>
            <a:ext uri="{FF2B5EF4-FFF2-40B4-BE49-F238E27FC236}">
              <a16:creationId xmlns:a16="http://schemas.microsoft.com/office/drawing/2014/main" id="{970FECC2-B31C-474C-966E-ECAB8C27012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0" name="直線コネクタ 839">
          <a:extLst>
            <a:ext uri="{FF2B5EF4-FFF2-40B4-BE49-F238E27FC236}">
              <a16:creationId xmlns:a16="http://schemas.microsoft.com/office/drawing/2014/main" id="{5B40002D-A5F7-4C2F-BD87-B4EC6047135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1" name="テキスト ボックス 840">
          <a:extLst>
            <a:ext uri="{FF2B5EF4-FFF2-40B4-BE49-F238E27FC236}">
              <a16:creationId xmlns:a16="http://schemas.microsoft.com/office/drawing/2014/main" id="{D149BC91-D73E-4BFA-8FC6-FF2CBB9C10D8}"/>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2" name="直線コネクタ 841">
          <a:extLst>
            <a:ext uri="{FF2B5EF4-FFF2-40B4-BE49-F238E27FC236}">
              <a16:creationId xmlns:a16="http://schemas.microsoft.com/office/drawing/2014/main" id="{3C351F30-1319-4B79-9E65-4CDDBDD3F2BD}"/>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3" name="テキスト ボックス 842">
          <a:extLst>
            <a:ext uri="{FF2B5EF4-FFF2-40B4-BE49-F238E27FC236}">
              <a16:creationId xmlns:a16="http://schemas.microsoft.com/office/drawing/2014/main" id="{D07EAADE-6B12-46EA-B020-45F29731CBB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4" name="直線コネクタ 843">
          <a:extLst>
            <a:ext uri="{FF2B5EF4-FFF2-40B4-BE49-F238E27FC236}">
              <a16:creationId xmlns:a16="http://schemas.microsoft.com/office/drawing/2014/main" id="{79D980F2-1255-4BDF-8235-33715C3134DA}"/>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5" name="テキスト ボックス 844">
          <a:extLst>
            <a:ext uri="{FF2B5EF4-FFF2-40B4-BE49-F238E27FC236}">
              <a16:creationId xmlns:a16="http://schemas.microsoft.com/office/drawing/2014/main" id="{CFBE291E-FB5B-477C-ABF1-7B18CB945B85}"/>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6" name="直線コネクタ 845">
          <a:extLst>
            <a:ext uri="{FF2B5EF4-FFF2-40B4-BE49-F238E27FC236}">
              <a16:creationId xmlns:a16="http://schemas.microsoft.com/office/drawing/2014/main" id="{DB9FC3CB-1260-4C34-A908-8BB980F157F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7" name="テキスト ボックス 846">
          <a:extLst>
            <a:ext uri="{FF2B5EF4-FFF2-40B4-BE49-F238E27FC236}">
              <a16:creationId xmlns:a16="http://schemas.microsoft.com/office/drawing/2014/main" id="{E081C5DA-7280-41E5-8FCA-7AD34BF9F93C}"/>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8" name="直線コネクタ 847">
          <a:extLst>
            <a:ext uri="{FF2B5EF4-FFF2-40B4-BE49-F238E27FC236}">
              <a16:creationId xmlns:a16="http://schemas.microsoft.com/office/drawing/2014/main" id="{2EE5414F-8DE8-459A-873D-1BFF45F1058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9" name="テキスト ボックス 848">
          <a:extLst>
            <a:ext uri="{FF2B5EF4-FFF2-40B4-BE49-F238E27FC236}">
              <a16:creationId xmlns:a16="http://schemas.microsoft.com/office/drawing/2014/main" id="{70663068-C99F-4692-988C-2EB98E6DD9C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0" name="直線コネクタ 849">
          <a:extLst>
            <a:ext uri="{FF2B5EF4-FFF2-40B4-BE49-F238E27FC236}">
              <a16:creationId xmlns:a16="http://schemas.microsoft.com/office/drawing/2014/main" id="{32D89A63-85A9-4314-85B0-533291863973}"/>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1" name="テキスト ボックス 850">
          <a:extLst>
            <a:ext uri="{FF2B5EF4-FFF2-40B4-BE49-F238E27FC236}">
              <a16:creationId xmlns:a16="http://schemas.microsoft.com/office/drawing/2014/main" id="{16891FFC-9CAB-4157-A5B1-CF1878150D97}"/>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2" name="直線コネクタ 851">
          <a:extLst>
            <a:ext uri="{FF2B5EF4-FFF2-40B4-BE49-F238E27FC236}">
              <a16:creationId xmlns:a16="http://schemas.microsoft.com/office/drawing/2014/main" id="{246DF707-9729-431E-AB34-C46351D2AB3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3" name="【庁舎】&#10;有形固定資産減価償却率グラフ枠">
          <a:extLst>
            <a:ext uri="{FF2B5EF4-FFF2-40B4-BE49-F238E27FC236}">
              <a16:creationId xmlns:a16="http://schemas.microsoft.com/office/drawing/2014/main" id="{BFC6DAAF-3E44-4AD6-B9D9-9C8699EAE2F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108</xdr:row>
      <xdr:rowOff>110489</xdr:rowOff>
    </xdr:to>
    <xdr:cxnSp macro="">
      <xdr:nvCxnSpPr>
        <xdr:cNvPr id="854" name="直線コネクタ 853">
          <a:extLst>
            <a:ext uri="{FF2B5EF4-FFF2-40B4-BE49-F238E27FC236}">
              <a16:creationId xmlns:a16="http://schemas.microsoft.com/office/drawing/2014/main" id="{FD81A9D0-28D5-4738-B404-69EE15759110}"/>
            </a:ext>
          </a:extLst>
        </xdr:cNvPr>
        <xdr:cNvCxnSpPr/>
      </xdr:nvCxnSpPr>
      <xdr:spPr>
        <a:xfrm flipV="1">
          <a:off x="16318864" y="17123229"/>
          <a:ext cx="0" cy="1503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114316</xdr:rowOff>
    </xdr:from>
    <xdr:ext cx="405111" cy="259045"/>
    <xdr:sp macro="" textlink="">
      <xdr:nvSpPr>
        <xdr:cNvPr id="855" name="【庁舎】&#10;有形固定資産減価償却率最小値テキスト">
          <a:extLst>
            <a:ext uri="{FF2B5EF4-FFF2-40B4-BE49-F238E27FC236}">
              <a16:creationId xmlns:a16="http://schemas.microsoft.com/office/drawing/2014/main" id="{33252111-3629-43BC-BCBB-2B6C01810853}"/>
            </a:ext>
          </a:extLst>
        </xdr:cNvPr>
        <xdr:cNvSpPr txBox="1"/>
      </xdr:nvSpPr>
      <xdr:spPr>
        <a:xfrm>
          <a:off x="163576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110489</xdr:rowOff>
    </xdr:from>
    <xdr:to>
      <xdr:col>86</xdr:col>
      <xdr:colOff>25400</xdr:colOff>
      <xdr:row>108</xdr:row>
      <xdr:rowOff>110489</xdr:rowOff>
    </xdr:to>
    <xdr:cxnSp macro="">
      <xdr:nvCxnSpPr>
        <xdr:cNvPr id="856" name="直線コネクタ 855">
          <a:extLst>
            <a:ext uri="{FF2B5EF4-FFF2-40B4-BE49-F238E27FC236}">
              <a16:creationId xmlns:a16="http://schemas.microsoft.com/office/drawing/2014/main" id="{ED488C51-9188-4A3C-A448-522CF8812E05}"/>
            </a:ext>
          </a:extLst>
        </xdr:cNvPr>
        <xdr:cNvCxnSpPr/>
      </xdr:nvCxnSpPr>
      <xdr:spPr>
        <a:xfrm>
          <a:off x="16230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857" name="【庁舎】&#10;有形固定資産減価償却率最大値テキスト">
          <a:extLst>
            <a:ext uri="{FF2B5EF4-FFF2-40B4-BE49-F238E27FC236}">
              <a16:creationId xmlns:a16="http://schemas.microsoft.com/office/drawing/2014/main" id="{49DEA15B-8181-4FEB-95EF-B5D68BDAE876}"/>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858" name="直線コネクタ 857">
          <a:extLst>
            <a:ext uri="{FF2B5EF4-FFF2-40B4-BE49-F238E27FC236}">
              <a16:creationId xmlns:a16="http://schemas.microsoft.com/office/drawing/2014/main" id="{C82B03B2-90FC-400F-8DD1-1BB5D459EBC4}"/>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46282</xdr:rowOff>
    </xdr:from>
    <xdr:ext cx="405111" cy="259045"/>
    <xdr:sp macro="" textlink="">
      <xdr:nvSpPr>
        <xdr:cNvPr id="859" name="【庁舎】&#10;有形固定資産減価償却率平均値テキスト">
          <a:extLst>
            <a:ext uri="{FF2B5EF4-FFF2-40B4-BE49-F238E27FC236}">
              <a16:creationId xmlns:a16="http://schemas.microsoft.com/office/drawing/2014/main" id="{6924134D-7C51-4F6C-874B-0BEC2941F853}"/>
            </a:ext>
          </a:extLst>
        </xdr:cNvPr>
        <xdr:cNvSpPr txBox="1"/>
      </xdr:nvSpPr>
      <xdr:spPr>
        <a:xfrm>
          <a:off x="163576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860" name="フローチャート: 判断 859">
          <a:extLst>
            <a:ext uri="{FF2B5EF4-FFF2-40B4-BE49-F238E27FC236}">
              <a16:creationId xmlns:a16="http://schemas.microsoft.com/office/drawing/2014/main" id="{EEC7D269-6A27-4A6E-B511-18CDAB7DD701}"/>
            </a:ext>
          </a:extLst>
        </xdr:cNvPr>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136434</xdr:rowOff>
    </xdr:from>
    <xdr:to>
      <xdr:col>81</xdr:col>
      <xdr:colOff>101600</xdr:colOff>
      <xdr:row>105</xdr:row>
      <xdr:rowOff>66584</xdr:rowOff>
    </xdr:to>
    <xdr:sp macro="" textlink="">
      <xdr:nvSpPr>
        <xdr:cNvPr id="861" name="フローチャート: 判断 860">
          <a:extLst>
            <a:ext uri="{FF2B5EF4-FFF2-40B4-BE49-F238E27FC236}">
              <a16:creationId xmlns:a16="http://schemas.microsoft.com/office/drawing/2014/main" id="{A68BEB09-9294-4908-9277-859CC38B6A33}"/>
            </a:ext>
          </a:extLst>
        </xdr:cNvPr>
        <xdr:cNvSpPr/>
      </xdr:nvSpPr>
      <xdr:spPr>
        <a:xfrm>
          <a:off x="154305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62" name="フローチャート: 判断 861">
          <a:extLst>
            <a:ext uri="{FF2B5EF4-FFF2-40B4-BE49-F238E27FC236}">
              <a16:creationId xmlns:a16="http://schemas.microsoft.com/office/drawing/2014/main" id="{905CCC92-2F7A-4239-9BF1-AAA172087A3C}"/>
            </a:ext>
          </a:extLst>
        </xdr:cNvPr>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7438</xdr:rowOff>
    </xdr:from>
    <xdr:to>
      <xdr:col>72</xdr:col>
      <xdr:colOff>38100</xdr:colOff>
      <xdr:row>105</xdr:row>
      <xdr:rowOff>109038</xdr:rowOff>
    </xdr:to>
    <xdr:sp macro="" textlink="">
      <xdr:nvSpPr>
        <xdr:cNvPr id="863" name="フローチャート: 判断 862">
          <a:extLst>
            <a:ext uri="{FF2B5EF4-FFF2-40B4-BE49-F238E27FC236}">
              <a16:creationId xmlns:a16="http://schemas.microsoft.com/office/drawing/2014/main" id="{07B4E258-722C-4453-9870-5B4AED514845}"/>
            </a:ext>
          </a:extLst>
        </xdr:cNvPr>
        <xdr:cNvSpPr/>
      </xdr:nvSpPr>
      <xdr:spPr>
        <a:xfrm>
          <a:off x="1365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100512</xdr:rowOff>
    </xdr:from>
    <xdr:to>
      <xdr:col>67</xdr:col>
      <xdr:colOff>101600</xdr:colOff>
      <xdr:row>105</xdr:row>
      <xdr:rowOff>30662</xdr:rowOff>
    </xdr:to>
    <xdr:sp macro="" textlink="">
      <xdr:nvSpPr>
        <xdr:cNvPr id="864" name="フローチャート: 判断 863">
          <a:extLst>
            <a:ext uri="{FF2B5EF4-FFF2-40B4-BE49-F238E27FC236}">
              <a16:creationId xmlns:a16="http://schemas.microsoft.com/office/drawing/2014/main" id="{D738DB6F-7DB4-45D0-9745-98C5BB05B223}"/>
            </a:ext>
          </a:extLst>
        </xdr:cNvPr>
        <xdr:cNvSpPr/>
      </xdr:nvSpPr>
      <xdr:spPr>
        <a:xfrm>
          <a:off x="12763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42C84206-B16A-4BDA-9C15-892EAF19DA2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BBD2DFE9-F1E2-4F0E-A7A4-83C9276E8A8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5E6CD244-9666-46A6-874D-8BE6A79465D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F9E72F81-A2FC-4093-B923-3F1EFDE892A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D7C115AA-CC20-4198-A208-C797789B373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147864</xdr:rowOff>
    </xdr:from>
    <xdr:to>
      <xdr:col>85</xdr:col>
      <xdr:colOff>177800</xdr:colOff>
      <xdr:row>101</xdr:row>
      <xdr:rowOff>78014</xdr:rowOff>
    </xdr:to>
    <xdr:sp macro="" textlink="">
      <xdr:nvSpPr>
        <xdr:cNvPr id="870" name="楕円 869">
          <a:extLst>
            <a:ext uri="{FF2B5EF4-FFF2-40B4-BE49-F238E27FC236}">
              <a16:creationId xmlns:a16="http://schemas.microsoft.com/office/drawing/2014/main" id="{48D80869-2ADE-4D77-8167-421BA2F5B296}"/>
            </a:ext>
          </a:extLst>
        </xdr:cNvPr>
        <xdr:cNvSpPr/>
      </xdr:nvSpPr>
      <xdr:spPr>
        <a:xfrm>
          <a:off x="16268700" y="1729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170741</xdr:rowOff>
    </xdr:from>
    <xdr:ext cx="405111" cy="259045"/>
    <xdr:sp macro="" textlink="">
      <xdr:nvSpPr>
        <xdr:cNvPr id="871" name="【庁舎】&#10;有形固定資産減価償却率該当値テキスト">
          <a:extLst>
            <a:ext uri="{FF2B5EF4-FFF2-40B4-BE49-F238E27FC236}">
              <a16:creationId xmlns:a16="http://schemas.microsoft.com/office/drawing/2014/main" id="{D10BD322-02DC-473C-A9EA-EDF2B7E3E616}"/>
            </a:ext>
          </a:extLst>
        </xdr:cNvPr>
        <xdr:cNvSpPr txBox="1"/>
      </xdr:nvSpPr>
      <xdr:spPr>
        <a:xfrm>
          <a:off x="16357600" y="1714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147864</xdr:rowOff>
    </xdr:from>
    <xdr:to>
      <xdr:col>81</xdr:col>
      <xdr:colOff>101600</xdr:colOff>
      <xdr:row>109</xdr:row>
      <xdr:rowOff>78014</xdr:rowOff>
    </xdr:to>
    <xdr:sp macro="" textlink="">
      <xdr:nvSpPr>
        <xdr:cNvPr id="872" name="楕円 871">
          <a:extLst>
            <a:ext uri="{FF2B5EF4-FFF2-40B4-BE49-F238E27FC236}">
              <a16:creationId xmlns:a16="http://schemas.microsoft.com/office/drawing/2014/main" id="{4E0F2AAB-76FE-44A6-AE2C-D04C8A9DE2EB}"/>
            </a:ext>
          </a:extLst>
        </xdr:cNvPr>
        <xdr:cNvSpPr/>
      </xdr:nvSpPr>
      <xdr:spPr>
        <a:xfrm>
          <a:off x="15430500" y="1866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27214</xdr:rowOff>
    </xdr:from>
    <xdr:to>
      <xdr:col>85</xdr:col>
      <xdr:colOff>127000</xdr:colOff>
      <xdr:row>109</xdr:row>
      <xdr:rowOff>27214</xdr:rowOff>
    </xdr:to>
    <xdr:cxnSp macro="">
      <xdr:nvCxnSpPr>
        <xdr:cNvPr id="873" name="直線コネクタ 872">
          <a:extLst>
            <a:ext uri="{FF2B5EF4-FFF2-40B4-BE49-F238E27FC236}">
              <a16:creationId xmlns:a16="http://schemas.microsoft.com/office/drawing/2014/main" id="{5880BC02-2ABB-4C86-AC93-41865580A9A9}"/>
            </a:ext>
          </a:extLst>
        </xdr:cNvPr>
        <xdr:cNvCxnSpPr/>
      </xdr:nvCxnSpPr>
      <xdr:spPr>
        <a:xfrm flipV="1">
          <a:off x="15481300" y="17343664"/>
          <a:ext cx="838200" cy="137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118473</xdr:rowOff>
    </xdr:from>
    <xdr:to>
      <xdr:col>76</xdr:col>
      <xdr:colOff>165100</xdr:colOff>
      <xdr:row>109</xdr:row>
      <xdr:rowOff>48623</xdr:rowOff>
    </xdr:to>
    <xdr:sp macro="" textlink="">
      <xdr:nvSpPr>
        <xdr:cNvPr id="874" name="楕円 873">
          <a:extLst>
            <a:ext uri="{FF2B5EF4-FFF2-40B4-BE49-F238E27FC236}">
              <a16:creationId xmlns:a16="http://schemas.microsoft.com/office/drawing/2014/main" id="{AB77BE75-ACA1-44AB-A47D-F92D366684CA}"/>
            </a:ext>
          </a:extLst>
        </xdr:cNvPr>
        <xdr:cNvSpPr/>
      </xdr:nvSpPr>
      <xdr:spPr>
        <a:xfrm>
          <a:off x="14541500" y="186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169273</xdr:rowOff>
    </xdr:from>
    <xdr:to>
      <xdr:col>81</xdr:col>
      <xdr:colOff>50800</xdr:colOff>
      <xdr:row>109</xdr:row>
      <xdr:rowOff>27214</xdr:rowOff>
    </xdr:to>
    <xdr:cxnSp macro="">
      <xdr:nvCxnSpPr>
        <xdr:cNvPr id="875" name="直線コネクタ 874">
          <a:extLst>
            <a:ext uri="{FF2B5EF4-FFF2-40B4-BE49-F238E27FC236}">
              <a16:creationId xmlns:a16="http://schemas.microsoft.com/office/drawing/2014/main" id="{DE094E14-5649-44FC-8CA4-0E5CBB6EFEFA}"/>
            </a:ext>
          </a:extLst>
        </xdr:cNvPr>
        <xdr:cNvCxnSpPr/>
      </xdr:nvCxnSpPr>
      <xdr:spPr>
        <a:xfrm>
          <a:off x="14592300" y="1868587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89081</xdr:rowOff>
    </xdr:from>
    <xdr:to>
      <xdr:col>72</xdr:col>
      <xdr:colOff>38100</xdr:colOff>
      <xdr:row>109</xdr:row>
      <xdr:rowOff>19231</xdr:rowOff>
    </xdr:to>
    <xdr:sp macro="" textlink="">
      <xdr:nvSpPr>
        <xdr:cNvPr id="876" name="楕円 875">
          <a:extLst>
            <a:ext uri="{FF2B5EF4-FFF2-40B4-BE49-F238E27FC236}">
              <a16:creationId xmlns:a16="http://schemas.microsoft.com/office/drawing/2014/main" id="{8C5692B3-3C4F-48AD-AEAA-32F38AC3A506}"/>
            </a:ext>
          </a:extLst>
        </xdr:cNvPr>
        <xdr:cNvSpPr/>
      </xdr:nvSpPr>
      <xdr:spPr>
        <a:xfrm>
          <a:off x="13652500" y="1860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139881</xdr:rowOff>
    </xdr:from>
    <xdr:to>
      <xdr:col>76</xdr:col>
      <xdr:colOff>114300</xdr:colOff>
      <xdr:row>108</xdr:row>
      <xdr:rowOff>169273</xdr:rowOff>
    </xdr:to>
    <xdr:cxnSp macro="">
      <xdr:nvCxnSpPr>
        <xdr:cNvPr id="877" name="直線コネクタ 876">
          <a:extLst>
            <a:ext uri="{FF2B5EF4-FFF2-40B4-BE49-F238E27FC236}">
              <a16:creationId xmlns:a16="http://schemas.microsoft.com/office/drawing/2014/main" id="{DA766AA0-A7E8-4A21-A661-2019A52485DB}"/>
            </a:ext>
          </a:extLst>
        </xdr:cNvPr>
        <xdr:cNvCxnSpPr/>
      </xdr:nvCxnSpPr>
      <xdr:spPr>
        <a:xfrm>
          <a:off x="13703300" y="1865648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59689</xdr:rowOff>
    </xdr:from>
    <xdr:to>
      <xdr:col>67</xdr:col>
      <xdr:colOff>101600</xdr:colOff>
      <xdr:row>108</xdr:row>
      <xdr:rowOff>161289</xdr:rowOff>
    </xdr:to>
    <xdr:sp macro="" textlink="">
      <xdr:nvSpPr>
        <xdr:cNvPr id="878" name="楕円 877">
          <a:extLst>
            <a:ext uri="{FF2B5EF4-FFF2-40B4-BE49-F238E27FC236}">
              <a16:creationId xmlns:a16="http://schemas.microsoft.com/office/drawing/2014/main" id="{AAA0E31D-45D7-4E12-879F-2E238FC2CAA6}"/>
            </a:ext>
          </a:extLst>
        </xdr:cNvPr>
        <xdr:cNvSpPr/>
      </xdr:nvSpPr>
      <xdr:spPr>
        <a:xfrm>
          <a:off x="12763500" y="185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110489</xdr:rowOff>
    </xdr:from>
    <xdr:to>
      <xdr:col>71</xdr:col>
      <xdr:colOff>177800</xdr:colOff>
      <xdr:row>108</xdr:row>
      <xdr:rowOff>139881</xdr:rowOff>
    </xdr:to>
    <xdr:cxnSp macro="">
      <xdr:nvCxnSpPr>
        <xdr:cNvPr id="879" name="直線コネクタ 878">
          <a:extLst>
            <a:ext uri="{FF2B5EF4-FFF2-40B4-BE49-F238E27FC236}">
              <a16:creationId xmlns:a16="http://schemas.microsoft.com/office/drawing/2014/main" id="{50262CC1-951F-4921-9C01-7BE1431AFC9C}"/>
            </a:ext>
          </a:extLst>
        </xdr:cNvPr>
        <xdr:cNvCxnSpPr/>
      </xdr:nvCxnSpPr>
      <xdr:spPr>
        <a:xfrm>
          <a:off x="12814300" y="18627089"/>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83111</xdr:rowOff>
    </xdr:from>
    <xdr:ext cx="405111" cy="259045"/>
    <xdr:sp macro="" textlink="">
      <xdr:nvSpPr>
        <xdr:cNvPr id="880" name="n_1aveValue【庁舎】&#10;有形固定資産減価償却率">
          <a:extLst>
            <a:ext uri="{FF2B5EF4-FFF2-40B4-BE49-F238E27FC236}">
              <a16:creationId xmlns:a16="http://schemas.microsoft.com/office/drawing/2014/main" id="{69163FE4-81EA-4EF0-A43D-F6534DE42E9E}"/>
            </a:ext>
          </a:extLst>
        </xdr:cNvPr>
        <xdr:cNvSpPr txBox="1"/>
      </xdr:nvSpPr>
      <xdr:spPr>
        <a:xfrm>
          <a:off x="15266044" y="1774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881" name="n_2aveValue【庁舎】&#10;有形固定資産減価償却率">
          <a:extLst>
            <a:ext uri="{FF2B5EF4-FFF2-40B4-BE49-F238E27FC236}">
              <a16:creationId xmlns:a16="http://schemas.microsoft.com/office/drawing/2014/main" id="{C278770B-282E-4A27-A111-4C1719AF20E2}"/>
            </a:ext>
          </a:extLst>
        </xdr:cNvPr>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125565</xdr:rowOff>
    </xdr:from>
    <xdr:ext cx="405111" cy="259045"/>
    <xdr:sp macro="" textlink="">
      <xdr:nvSpPr>
        <xdr:cNvPr id="882" name="n_3aveValue【庁舎】&#10;有形固定資産減価償却率">
          <a:extLst>
            <a:ext uri="{FF2B5EF4-FFF2-40B4-BE49-F238E27FC236}">
              <a16:creationId xmlns:a16="http://schemas.microsoft.com/office/drawing/2014/main" id="{D0F297E8-E95C-4C97-8A9A-2B566938590E}"/>
            </a:ext>
          </a:extLst>
        </xdr:cNvPr>
        <xdr:cNvSpPr txBox="1"/>
      </xdr:nvSpPr>
      <xdr:spPr>
        <a:xfrm>
          <a:off x="13500744" y="177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47189</xdr:rowOff>
    </xdr:from>
    <xdr:ext cx="405111" cy="259045"/>
    <xdr:sp macro="" textlink="">
      <xdr:nvSpPr>
        <xdr:cNvPr id="883" name="n_4aveValue【庁舎】&#10;有形固定資産減価償却率">
          <a:extLst>
            <a:ext uri="{FF2B5EF4-FFF2-40B4-BE49-F238E27FC236}">
              <a16:creationId xmlns:a16="http://schemas.microsoft.com/office/drawing/2014/main" id="{FE16D0B6-496D-4D3C-A338-11DDA942F7B6}"/>
            </a:ext>
          </a:extLst>
        </xdr:cNvPr>
        <xdr:cNvSpPr txBox="1"/>
      </xdr:nvSpPr>
      <xdr:spPr>
        <a:xfrm>
          <a:off x="12611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69141</xdr:rowOff>
    </xdr:from>
    <xdr:ext cx="405111" cy="259045"/>
    <xdr:sp macro="" textlink="">
      <xdr:nvSpPr>
        <xdr:cNvPr id="884" name="n_1mainValue【庁舎】&#10;有形固定資産減価償却率">
          <a:extLst>
            <a:ext uri="{FF2B5EF4-FFF2-40B4-BE49-F238E27FC236}">
              <a16:creationId xmlns:a16="http://schemas.microsoft.com/office/drawing/2014/main" id="{1348C966-DD07-423A-B49E-BA1B68E23035}"/>
            </a:ext>
          </a:extLst>
        </xdr:cNvPr>
        <xdr:cNvSpPr txBox="1"/>
      </xdr:nvSpPr>
      <xdr:spPr>
        <a:xfrm>
          <a:off x="15266044" y="1875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39750</xdr:rowOff>
    </xdr:from>
    <xdr:ext cx="405111" cy="259045"/>
    <xdr:sp macro="" textlink="">
      <xdr:nvSpPr>
        <xdr:cNvPr id="885" name="n_2mainValue【庁舎】&#10;有形固定資産減価償却率">
          <a:extLst>
            <a:ext uri="{FF2B5EF4-FFF2-40B4-BE49-F238E27FC236}">
              <a16:creationId xmlns:a16="http://schemas.microsoft.com/office/drawing/2014/main" id="{B3AA9142-D70F-49EA-A8F0-337EBCD83124}"/>
            </a:ext>
          </a:extLst>
        </xdr:cNvPr>
        <xdr:cNvSpPr txBox="1"/>
      </xdr:nvSpPr>
      <xdr:spPr>
        <a:xfrm>
          <a:off x="14389744" y="18727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10358</xdr:rowOff>
    </xdr:from>
    <xdr:ext cx="405111" cy="259045"/>
    <xdr:sp macro="" textlink="">
      <xdr:nvSpPr>
        <xdr:cNvPr id="886" name="n_3mainValue【庁舎】&#10;有形固定資産減価償却率">
          <a:extLst>
            <a:ext uri="{FF2B5EF4-FFF2-40B4-BE49-F238E27FC236}">
              <a16:creationId xmlns:a16="http://schemas.microsoft.com/office/drawing/2014/main" id="{658A0432-95F8-4547-A6FC-3578E4CA40BE}"/>
            </a:ext>
          </a:extLst>
        </xdr:cNvPr>
        <xdr:cNvSpPr txBox="1"/>
      </xdr:nvSpPr>
      <xdr:spPr>
        <a:xfrm>
          <a:off x="13500744" y="18698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152416</xdr:rowOff>
    </xdr:from>
    <xdr:ext cx="405111" cy="259045"/>
    <xdr:sp macro="" textlink="">
      <xdr:nvSpPr>
        <xdr:cNvPr id="887" name="n_4mainValue【庁舎】&#10;有形固定資産減価償却率">
          <a:extLst>
            <a:ext uri="{FF2B5EF4-FFF2-40B4-BE49-F238E27FC236}">
              <a16:creationId xmlns:a16="http://schemas.microsoft.com/office/drawing/2014/main" id="{12847F6C-A364-4921-828B-52721E57D044}"/>
            </a:ext>
          </a:extLst>
        </xdr:cNvPr>
        <xdr:cNvSpPr txBox="1"/>
      </xdr:nvSpPr>
      <xdr:spPr>
        <a:xfrm>
          <a:off x="12611744" y="1866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8" name="正方形/長方形 887">
          <a:extLst>
            <a:ext uri="{FF2B5EF4-FFF2-40B4-BE49-F238E27FC236}">
              <a16:creationId xmlns:a16="http://schemas.microsoft.com/office/drawing/2014/main" id="{8B8695E5-9632-4D03-B8C9-CBB19E21F84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9" name="正方形/長方形 888">
          <a:extLst>
            <a:ext uri="{FF2B5EF4-FFF2-40B4-BE49-F238E27FC236}">
              <a16:creationId xmlns:a16="http://schemas.microsoft.com/office/drawing/2014/main" id="{234397F3-8230-468A-A2B2-91EF1E10A69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0" name="正方形/長方形 889">
          <a:extLst>
            <a:ext uri="{FF2B5EF4-FFF2-40B4-BE49-F238E27FC236}">
              <a16:creationId xmlns:a16="http://schemas.microsoft.com/office/drawing/2014/main" id="{26CBEFE4-72BC-4F64-BD86-B56B0032E52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1" name="正方形/長方形 890">
          <a:extLst>
            <a:ext uri="{FF2B5EF4-FFF2-40B4-BE49-F238E27FC236}">
              <a16:creationId xmlns:a16="http://schemas.microsoft.com/office/drawing/2014/main" id="{A1D86E40-18F1-4B54-9971-6EB624EA8F3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2" name="正方形/長方形 891">
          <a:extLst>
            <a:ext uri="{FF2B5EF4-FFF2-40B4-BE49-F238E27FC236}">
              <a16:creationId xmlns:a16="http://schemas.microsoft.com/office/drawing/2014/main" id="{52FBBE97-8F31-49B4-9964-7EFD291568B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3" name="正方形/長方形 892">
          <a:extLst>
            <a:ext uri="{FF2B5EF4-FFF2-40B4-BE49-F238E27FC236}">
              <a16:creationId xmlns:a16="http://schemas.microsoft.com/office/drawing/2014/main" id="{3D9663CD-AC6A-444B-8C56-3E60C14F516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4" name="正方形/長方形 893">
          <a:extLst>
            <a:ext uri="{FF2B5EF4-FFF2-40B4-BE49-F238E27FC236}">
              <a16:creationId xmlns:a16="http://schemas.microsoft.com/office/drawing/2014/main" id="{E4929536-E3A0-45FE-9F71-B018B4F9207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5" name="正方形/長方形 894">
          <a:extLst>
            <a:ext uri="{FF2B5EF4-FFF2-40B4-BE49-F238E27FC236}">
              <a16:creationId xmlns:a16="http://schemas.microsoft.com/office/drawing/2014/main" id="{2525FB94-6348-4015-93F3-620B05C39D6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6" name="テキスト ボックス 895">
          <a:extLst>
            <a:ext uri="{FF2B5EF4-FFF2-40B4-BE49-F238E27FC236}">
              <a16:creationId xmlns:a16="http://schemas.microsoft.com/office/drawing/2014/main" id="{4D776B93-C96C-441D-907D-A406841755E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7" name="直線コネクタ 896">
          <a:extLst>
            <a:ext uri="{FF2B5EF4-FFF2-40B4-BE49-F238E27FC236}">
              <a16:creationId xmlns:a16="http://schemas.microsoft.com/office/drawing/2014/main" id="{DAC2D8F4-7B78-44FC-A8B5-F38B2430002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98" name="直線コネクタ 897">
          <a:extLst>
            <a:ext uri="{FF2B5EF4-FFF2-40B4-BE49-F238E27FC236}">
              <a16:creationId xmlns:a16="http://schemas.microsoft.com/office/drawing/2014/main" id="{8BEEE5EF-0DB2-4F11-A47A-29BADB5DDCCD}"/>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9" name="テキスト ボックス 898">
          <a:extLst>
            <a:ext uri="{FF2B5EF4-FFF2-40B4-BE49-F238E27FC236}">
              <a16:creationId xmlns:a16="http://schemas.microsoft.com/office/drawing/2014/main" id="{08A34222-54B0-4BA3-9BC2-CD006DBC1218}"/>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0" name="直線コネクタ 899">
          <a:extLst>
            <a:ext uri="{FF2B5EF4-FFF2-40B4-BE49-F238E27FC236}">
              <a16:creationId xmlns:a16="http://schemas.microsoft.com/office/drawing/2014/main" id="{CC56250B-DEFF-4EF2-BE9B-C7026884AC1A}"/>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1" name="テキスト ボックス 900">
          <a:extLst>
            <a:ext uri="{FF2B5EF4-FFF2-40B4-BE49-F238E27FC236}">
              <a16:creationId xmlns:a16="http://schemas.microsoft.com/office/drawing/2014/main" id="{79C8ABAE-1CC1-49A8-88A0-AE9BBF6FEC67}"/>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2" name="直線コネクタ 901">
          <a:extLst>
            <a:ext uri="{FF2B5EF4-FFF2-40B4-BE49-F238E27FC236}">
              <a16:creationId xmlns:a16="http://schemas.microsoft.com/office/drawing/2014/main" id="{745D3B61-BAA0-4D1A-A8D0-9D470E043196}"/>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3" name="テキスト ボックス 902">
          <a:extLst>
            <a:ext uri="{FF2B5EF4-FFF2-40B4-BE49-F238E27FC236}">
              <a16:creationId xmlns:a16="http://schemas.microsoft.com/office/drawing/2014/main" id="{B7019A1B-A877-41A7-BC2F-E7545DBF561B}"/>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4" name="直線コネクタ 903">
          <a:extLst>
            <a:ext uri="{FF2B5EF4-FFF2-40B4-BE49-F238E27FC236}">
              <a16:creationId xmlns:a16="http://schemas.microsoft.com/office/drawing/2014/main" id="{02206733-D395-43B5-83D3-A7F848623E91}"/>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5" name="テキスト ボックス 904">
          <a:extLst>
            <a:ext uri="{FF2B5EF4-FFF2-40B4-BE49-F238E27FC236}">
              <a16:creationId xmlns:a16="http://schemas.microsoft.com/office/drawing/2014/main" id="{83C36246-4F18-4D51-921F-E2BE327D58EC}"/>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6" name="直線コネクタ 905">
          <a:extLst>
            <a:ext uri="{FF2B5EF4-FFF2-40B4-BE49-F238E27FC236}">
              <a16:creationId xmlns:a16="http://schemas.microsoft.com/office/drawing/2014/main" id="{E1B48171-DD3C-4BF8-94BF-DDD3A475023B}"/>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7" name="テキスト ボックス 906">
          <a:extLst>
            <a:ext uri="{FF2B5EF4-FFF2-40B4-BE49-F238E27FC236}">
              <a16:creationId xmlns:a16="http://schemas.microsoft.com/office/drawing/2014/main" id="{FB7D5A3A-8121-4498-9B96-176F33C7DBE9}"/>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8" name="直線コネクタ 907">
          <a:extLst>
            <a:ext uri="{FF2B5EF4-FFF2-40B4-BE49-F238E27FC236}">
              <a16:creationId xmlns:a16="http://schemas.microsoft.com/office/drawing/2014/main" id="{7068AE05-2152-4044-8D0B-51DFE543AC9E}"/>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9" name="テキスト ボックス 908">
          <a:extLst>
            <a:ext uri="{FF2B5EF4-FFF2-40B4-BE49-F238E27FC236}">
              <a16:creationId xmlns:a16="http://schemas.microsoft.com/office/drawing/2014/main" id="{24A145A7-3B2B-44A6-81BD-EA861D39C835}"/>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0" name="直線コネクタ 909">
          <a:extLst>
            <a:ext uri="{FF2B5EF4-FFF2-40B4-BE49-F238E27FC236}">
              <a16:creationId xmlns:a16="http://schemas.microsoft.com/office/drawing/2014/main" id="{679C88F7-2463-4516-A104-1C40A8771A3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1" name="テキスト ボックス 910">
          <a:extLst>
            <a:ext uri="{FF2B5EF4-FFF2-40B4-BE49-F238E27FC236}">
              <a16:creationId xmlns:a16="http://schemas.microsoft.com/office/drawing/2014/main" id="{60F438A1-1214-4C05-B15F-24E97B9B968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2" name="【庁舎】&#10;一人当たり面積グラフ枠">
          <a:extLst>
            <a:ext uri="{FF2B5EF4-FFF2-40B4-BE49-F238E27FC236}">
              <a16:creationId xmlns:a16="http://schemas.microsoft.com/office/drawing/2014/main" id="{FF2C3783-39A8-48BD-9258-9784102F8B3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144780</xdr:rowOff>
    </xdr:from>
    <xdr:to>
      <xdr:col>116</xdr:col>
      <xdr:colOff>62864</xdr:colOff>
      <xdr:row>108</xdr:row>
      <xdr:rowOff>53339</xdr:rowOff>
    </xdr:to>
    <xdr:cxnSp macro="">
      <xdr:nvCxnSpPr>
        <xdr:cNvPr id="913" name="直線コネクタ 912">
          <a:extLst>
            <a:ext uri="{FF2B5EF4-FFF2-40B4-BE49-F238E27FC236}">
              <a16:creationId xmlns:a16="http://schemas.microsoft.com/office/drawing/2014/main" id="{FEED4001-30D4-4102-9AB0-82A2AC7E840C}"/>
            </a:ext>
          </a:extLst>
        </xdr:cNvPr>
        <xdr:cNvCxnSpPr/>
      </xdr:nvCxnSpPr>
      <xdr:spPr>
        <a:xfrm flipV="1">
          <a:off x="22160864" y="17289780"/>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57166</xdr:rowOff>
    </xdr:from>
    <xdr:ext cx="469744" cy="259045"/>
    <xdr:sp macro="" textlink="">
      <xdr:nvSpPr>
        <xdr:cNvPr id="914" name="【庁舎】&#10;一人当たり面積最小値テキスト">
          <a:extLst>
            <a:ext uri="{FF2B5EF4-FFF2-40B4-BE49-F238E27FC236}">
              <a16:creationId xmlns:a16="http://schemas.microsoft.com/office/drawing/2014/main" id="{056EADCF-1AE9-48F4-BDCE-11139F078407}"/>
            </a:ext>
          </a:extLst>
        </xdr:cNvPr>
        <xdr:cNvSpPr txBox="1"/>
      </xdr:nvSpPr>
      <xdr:spPr>
        <a:xfrm>
          <a:off x="22199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53339</xdr:rowOff>
    </xdr:from>
    <xdr:to>
      <xdr:col>116</xdr:col>
      <xdr:colOff>152400</xdr:colOff>
      <xdr:row>108</xdr:row>
      <xdr:rowOff>53339</xdr:rowOff>
    </xdr:to>
    <xdr:cxnSp macro="">
      <xdr:nvCxnSpPr>
        <xdr:cNvPr id="915" name="直線コネクタ 914">
          <a:extLst>
            <a:ext uri="{FF2B5EF4-FFF2-40B4-BE49-F238E27FC236}">
              <a16:creationId xmlns:a16="http://schemas.microsoft.com/office/drawing/2014/main" id="{4F9DAD1B-177A-45A5-B52C-29F2ABB324ED}"/>
            </a:ext>
          </a:extLst>
        </xdr:cNvPr>
        <xdr:cNvCxnSpPr/>
      </xdr:nvCxnSpPr>
      <xdr:spPr>
        <a:xfrm>
          <a:off x="22072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91457</xdr:rowOff>
    </xdr:from>
    <xdr:ext cx="469744" cy="259045"/>
    <xdr:sp macro="" textlink="">
      <xdr:nvSpPr>
        <xdr:cNvPr id="916" name="【庁舎】&#10;一人当たり面積最大値テキスト">
          <a:extLst>
            <a:ext uri="{FF2B5EF4-FFF2-40B4-BE49-F238E27FC236}">
              <a16:creationId xmlns:a16="http://schemas.microsoft.com/office/drawing/2014/main" id="{3ACD1BDD-A50A-4A0D-9AFB-174A7A73A4B1}"/>
            </a:ext>
          </a:extLst>
        </xdr:cNvPr>
        <xdr:cNvSpPr txBox="1"/>
      </xdr:nvSpPr>
      <xdr:spPr>
        <a:xfrm>
          <a:off x="221996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144780</xdr:rowOff>
    </xdr:from>
    <xdr:to>
      <xdr:col>116</xdr:col>
      <xdr:colOff>152400</xdr:colOff>
      <xdr:row>100</xdr:row>
      <xdr:rowOff>144780</xdr:rowOff>
    </xdr:to>
    <xdr:cxnSp macro="">
      <xdr:nvCxnSpPr>
        <xdr:cNvPr id="917" name="直線コネクタ 916">
          <a:extLst>
            <a:ext uri="{FF2B5EF4-FFF2-40B4-BE49-F238E27FC236}">
              <a16:creationId xmlns:a16="http://schemas.microsoft.com/office/drawing/2014/main" id="{C460F39C-8A2E-4C58-899C-294E18C695CC}"/>
            </a:ext>
          </a:extLst>
        </xdr:cNvPr>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57711</xdr:rowOff>
    </xdr:from>
    <xdr:ext cx="469744" cy="259045"/>
    <xdr:sp macro="" textlink="">
      <xdr:nvSpPr>
        <xdr:cNvPr id="918" name="【庁舎】&#10;一人当たり面積平均値テキスト">
          <a:extLst>
            <a:ext uri="{FF2B5EF4-FFF2-40B4-BE49-F238E27FC236}">
              <a16:creationId xmlns:a16="http://schemas.microsoft.com/office/drawing/2014/main" id="{CF529993-7071-47B1-AFE6-192E39A88B3D}"/>
            </a:ext>
          </a:extLst>
        </xdr:cNvPr>
        <xdr:cNvSpPr txBox="1"/>
      </xdr:nvSpPr>
      <xdr:spPr>
        <a:xfrm>
          <a:off x="22199600" y="18231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79284</xdr:rowOff>
    </xdr:from>
    <xdr:to>
      <xdr:col>116</xdr:col>
      <xdr:colOff>114300</xdr:colOff>
      <xdr:row>107</xdr:row>
      <xdr:rowOff>9434</xdr:rowOff>
    </xdr:to>
    <xdr:sp macro="" textlink="">
      <xdr:nvSpPr>
        <xdr:cNvPr id="919" name="フローチャート: 判断 918">
          <a:extLst>
            <a:ext uri="{FF2B5EF4-FFF2-40B4-BE49-F238E27FC236}">
              <a16:creationId xmlns:a16="http://schemas.microsoft.com/office/drawing/2014/main" id="{6A498273-9EFF-44F6-8379-D6127BAA5B75}"/>
            </a:ext>
          </a:extLst>
        </xdr:cNvPr>
        <xdr:cNvSpPr/>
      </xdr:nvSpPr>
      <xdr:spPr>
        <a:xfrm>
          <a:off x="22110700" y="1825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102144</xdr:rowOff>
    </xdr:from>
    <xdr:to>
      <xdr:col>112</xdr:col>
      <xdr:colOff>38100</xdr:colOff>
      <xdr:row>107</xdr:row>
      <xdr:rowOff>32294</xdr:rowOff>
    </xdr:to>
    <xdr:sp macro="" textlink="">
      <xdr:nvSpPr>
        <xdr:cNvPr id="920" name="フローチャート: 判断 919">
          <a:extLst>
            <a:ext uri="{FF2B5EF4-FFF2-40B4-BE49-F238E27FC236}">
              <a16:creationId xmlns:a16="http://schemas.microsoft.com/office/drawing/2014/main" id="{DECEB9C9-BA3A-45B8-BA04-4B2664799D28}"/>
            </a:ext>
          </a:extLst>
        </xdr:cNvPr>
        <xdr:cNvSpPr/>
      </xdr:nvSpPr>
      <xdr:spPr>
        <a:xfrm>
          <a:off x="21272500" y="182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59689</xdr:rowOff>
    </xdr:from>
    <xdr:to>
      <xdr:col>107</xdr:col>
      <xdr:colOff>101600</xdr:colOff>
      <xdr:row>106</xdr:row>
      <xdr:rowOff>161289</xdr:rowOff>
    </xdr:to>
    <xdr:sp macro="" textlink="">
      <xdr:nvSpPr>
        <xdr:cNvPr id="921" name="フローチャート: 判断 920">
          <a:extLst>
            <a:ext uri="{FF2B5EF4-FFF2-40B4-BE49-F238E27FC236}">
              <a16:creationId xmlns:a16="http://schemas.microsoft.com/office/drawing/2014/main" id="{936EF5A5-BB2F-4CC9-A7A3-05D6FFD58206}"/>
            </a:ext>
          </a:extLst>
        </xdr:cNvPr>
        <xdr:cNvSpPr/>
      </xdr:nvSpPr>
      <xdr:spPr>
        <a:xfrm>
          <a:off x="20383500" y="1823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58057</xdr:rowOff>
    </xdr:from>
    <xdr:to>
      <xdr:col>102</xdr:col>
      <xdr:colOff>165100</xdr:colOff>
      <xdr:row>106</xdr:row>
      <xdr:rowOff>159657</xdr:rowOff>
    </xdr:to>
    <xdr:sp macro="" textlink="">
      <xdr:nvSpPr>
        <xdr:cNvPr id="922" name="フローチャート: 判断 921">
          <a:extLst>
            <a:ext uri="{FF2B5EF4-FFF2-40B4-BE49-F238E27FC236}">
              <a16:creationId xmlns:a16="http://schemas.microsoft.com/office/drawing/2014/main" id="{4E9746DF-5533-4E95-A935-A31C499ADB11}"/>
            </a:ext>
          </a:extLst>
        </xdr:cNvPr>
        <xdr:cNvSpPr/>
      </xdr:nvSpPr>
      <xdr:spPr>
        <a:xfrm>
          <a:off x="19494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69487</xdr:rowOff>
    </xdr:from>
    <xdr:to>
      <xdr:col>98</xdr:col>
      <xdr:colOff>38100</xdr:colOff>
      <xdr:row>106</xdr:row>
      <xdr:rowOff>171087</xdr:rowOff>
    </xdr:to>
    <xdr:sp macro="" textlink="">
      <xdr:nvSpPr>
        <xdr:cNvPr id="923" name="フローチャート: 判断 922">
          <a:extLst>
            <a:ext uri="{FF2B5EF4-FFF2-40B4-BE49-F238E27FC236}">
              <a16:creationId xmlns:a16="http://schemas.microsoft.com/office/drawing/2014/main" id="{24EB4350-25AF-4B75-8FFA-2D348734EFB2}"/>
            </a:ext>
          </a:extLst>
        </xdr:cNvPr>
        <xdr:cNvSpPr/>
      </xdr:nvSpPr>
      <xdr:spPr>
        <a:xfrm>
          <a:off x="18605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E8E0605B-2257-44E9-BC12-C328C6EDEDD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2541E2C2-56AB-45C6-A912-922E71D5788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D7B025FE-4B67-482F-B295-B555850B4F0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5C9FE1F9-84A7-477D-A59E-0D5B3024130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F1D86957-9CC9-4848-A1FA-DAB4F74D9C2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134801</xdr:rowOff>
    </xdr:from>
    <xdr:to>
      <xdr:col>116</xdr:col>
      <xdr:colOff>114300</xdr:colOff>
      <xdr:row>104</xdr:row>
      <xdr:rowOff>64951</xdr:rowOff>
    </xdr:to>
    <xdr:sp macro="" textlink="">
      <xdr:nvSpPr>
        <xdr:cNvPr id="929" name="楕円 928">
          <a:extLst>
            <a:ext uri="{FF2B5EF4-FFF2-40B4-BE49-F238E27FC236}">
              <a16:creationId xmlns:a16="http://schemas.microsoft.com/office/drawing/2014/main" id="{A4520D75-BF47-414B-90D8-3507560597E8}"/>
            </a:ext>
          </a:extLst>
        </xdr:cNvPr>
        <xdr:cNvSpPr/>
      </xdr:nvSpPr>
      <xdr:spPr>
        <a:xfrm>
          <a:off x="22110700" y="177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157678</xdr:rowOff>
    </xdr:from>
    <xdr:ext cx="469744" cy="259045"/>
    <xdr:sp macro="" textlink="">
      <xdr:nvSpPr>
        <xdr:cNvPr id="930" name="【庁舎】&#10;一人当たり面積該当値テキスト">
          <a:extLst>
            <a:ext uri="{FF2B5EF4-FFF2-40B4-BE49-F238E27FC236}">
              <a16:creationId xmlns:a16="http://schemas.microsoft.com/office/drawing/2014/main" id="{50DABB20-59E4-4CAE-8A52-948EA697BC33}"/>
            </a:ext>
          </a:extLst>
        </xdr:cNvPr>
        <xdr:cNvSpPr txBox="1"/>
      </xdr:nvSpPr>
      <xdr:spPr>
        <a:xfrm>
          <a:off x="22199600" y="1764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72752</xdr:rowOff>
    </xdr:from>
    <xdr:to>
      <xdr:col>112</xdr:col>
      <xdr:colOff>38100</xdr:colOff>
      <xdr:row>108</xdr:row>
      <xdr:rowOff>2902</xdr:rowOff>
    </xdr:to>
    <xdr:sp macro="" textlink="">
      <xdr:nvSpPr>
        <xdr:cNvPr id="931" name="楕円 930">
          <a:extLst>
            <a:ext uri="{FF2B5EF4-FFF2-40B4-BE49-F238E27FC236}">
              <a16:creationId xmlns:a16="http://schemas.microsoft.com/office/drawing/2014/main" id="{8C6A281B-0834-422D-BB2A-C5F889C161F8}"/>
            </a:ext>
          </a:extLst>
        </xdr:cNvPr>
        <xdr:cNvSpPr/>
      </xdr:nvSpPr>
      <xdr:spPr>
        <a:xfrm>
          <a:off x="21272500" y="1841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14151</xdr:rowOff>
    </xdr:from>
    <xdr:to>
      <xdr:col>116</xdr:col>
      <xdr:colOff>63500</xdr:colOff>
      <xdr:row>107</xdr:row>
      <xdr:rowOff>123552</xdr:rowOff>
    </xdr:to>
    <xdr:cxnSp macro="">
      <xdr:nvCxnSpPr>
        <xdr:cNvPr id="932" name="直線コネクタ 931">
          <a:extLst>
            <a:ext uri="{FF2B5EF4-FFF2-40B4-BE49-F238E27FC236}">
              <a16:creationId xmlns:a16="http://schemas.microsoft.com/office/drawing/2014/main" id="{8FCEFC0B-AD87-4E7C-A6FB-D859CCC90D92}"/>
            </a:ext>
          </a:extLst>
        </xdr:cNvPr>
        <xdr:cNvCxnSpPr/>
      </xdr:nvCxnSpPr>
      <xdr:spPr>
        <a:xfrm flipV="1">
          <a:off x="21323300" y="17844951"/>
          <a:ext cx="838200" cy="62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77651</xdr:rowOff>
    </xdr:from>
    <xdr:to>
      <xdr:col>107</xdr:col>
      <xdr:colOff>101600</xdr:colOff>
      <xdr:row>108</xdr:row>
      <xdr:rowOff>7801</xdr:rowOff>
    </xdr:to>
    <xdr:sp macro="" textlink="">
      <xdr:nvSpPr>
        <xdr:cNvPr id="933" name="楕円 932">
          <a:extLst>
            <a:ext uri="{FF2B5EF4-FFF2-40B4-BE49-F238E27FC236}">
              <a16:creationId xmlns:a16="http://schemas.microsoft.com/office/drawing/2014/main" id="{D9B625A3-2763-4F04-9C8B-C167A739563C}"/>
            </a:ext>
          </a:extLst>
        </xdr:cNvPr>
        <xdr:cNvSpPr/>
      </xdr:nvSpPr>
      <xdr:spPr>
        <a:xfrm>
          <a:off x="20383500" y="1842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123552</xdr:rowOff>
    </xdr:from>
    <xdr:to>
      <xdr:col>111</xdr:col>
      <xdr:colOff>177800</xdr:colOff>
      <xdr:row>107</xdr:row>
      <xdr:rowOff>128451</xdr:rowOff>
    </xdr:to>
    <xdr:cxnSp macro="">
      <xdr:nvCxnSpPr>
        <xdr:cNvPr id="934" name="直線コネクタ 933">
          <a:extLst>
            <a:ext uri="{FF2B5EF4-FFF2-40B4-BE49-F238E27FC236}">
              <a16:creationId xmlns:a16="http://schemas.microsoft.com/office/drawing/2014/main" id="{BB74A7E7-C40F-4CBE-9C4D-79D57F98B444}"/>
            </a:ext>
          </a:extLst>
        </xdr:cNvPr>
        <xdr:cNvCxnSpPr/>
      </xdr:nvCxnSpPr>
      <xdr:spPr>
        <a:xfrm flipV="1">
          <a:off x="20434300" y="18468702"/>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77651</xdr:rowOff>
    </xdr:from>
    <xdr:to>
      <xdr:col>102</xdr:col>
      <xdr:colOff>165100</xdr:colOff>
      <xdr:row>108</xdr:row>
      <xdr:rowOff>7801</xdr:rowOff>
    </xdr:to>
    <xdr:sp macro="" textlink="">
      <xdr:nvSpPr>
        <xdr:cNvPr id="935" name="楕円 934">
          <a:extLst>
            <a:ext uri="{FF2B5EF4-FFF2-40B4-BE49-F238E27FC236}">
              <a16:creationId xmlns:a16="http://schemas.microsoft.com/office/drawing/2014/main" id="{BF3DA2DF-4AB3-40DF-88F6-695D5E243B42}"/>
            </a:ext>
          </a:extLst>
        </xdr:cNvPr>
        <xdr:cNvSpPr/>
      </xdr:nvSpPr>
      <xdr:spPr>
        <a:xfrm>
          <a:off x="19494500" y="1842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128451</xdr:rowOff>
    </xdr:from>
    <xdr:to>
      <xdr:col>107</xdr:col>
      <xdr:colOff>50800</xdr:colOff>
      <xdr:row>107</xdr:row>
      <xdr:rowOff>128451</xdr:rowOff>
    </xdr:to>
    <xdr:cxnSp macro="">
      <xdr:nvCxnSpPr>
        <xdr:cNvPr id="936" name="直線コネクタ 935">
          <a:extLst>
            <a:ext uri="{FF2B5EF4-FFF2-40B4-BE49-F238E27FC236}">
              <a16:creationId xmlns:a16="http://schemas.microsoft.com/office/drawing/2014/main" id="{CFB5FD05-5851-4A4C-8980-2E3782C37350}"/>
            </a:ext>
          </a:extLst>
        </xdr:cNvPr>
        <xdr:cNvCxnSpPr/>
      </xdr:nvCxnSpPr>
      <xdr:spPr>
        <a:xfrm>
          <a:off x="19545300" y="1847360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79284</xdr:rowOff>
    </xdr:from>
    <xdr:to>
      <xdr:col>98</xdr:col>
      <xdr:colOff>38100</xdr:colOff>
      <xdr:row>108</xdr:row>
      <xdr:rowOff>9434</xdr:rowOff>
    </xdr:to>
    <xdr:sp macro="" textlink="">
      <xdr:nvSpPr>
        <xdr:cNvPr id="937" name="楕円 936">
          <a:extLst>
            <a:ext uri="{FF2B5EF4-FFF2-40B4-BE49-F238E27FC236}">
              <a16:creationId xmlns:a16="http://schemas.microsoft.com/office/drawing/2014/main" id="{D20696F2-2058-47EC-A1E4-85E8EEBCB366}"/>
            </a:ext>
          </a:extLst>
        </xdr:cNvPr>
        <xdr:cNvSpPr/>
      </xdr:nvSpPr>
      <xdr:spPr>
        <a:xfrm>
          <a:off x="186055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128451</xdr:rowOff>
    </xdr:from>
    <xdr:to>
      <xdr:col>102</xdr:col>
      <xdr:colOff>114300</xdr:colOff>
      <xdr:row>107</xdr:row>
      <xdr:rowOff>130084</xdr:rowOff>
    </xdr:to>
    <xdr:cxnSp macro="">
      <xdr:nvCxnSpPr>
        <xdr:cNvPr id="938" name="直線コネクタ 937">
          <a:extLst>
            <a:ext uri="{FF2B5EF4-FFF2-40B4-BE49-F238E27FC236}">
              <a16:creationId xmlns:a16="http://schemas.microsoft.com/office/drawing/2014/main" id="{60EDEFEA-BEB6-406C-941B-FBCF91DD9159}"/>
            </a:ext>
          </a:extLst>
        </xdr:cNvPr>
        <xdr:cNvCxnSpPr/>
      </xdr:nvCxnSpPr>
      <xdr:spPr>
        <a:xfrm flipV="1">
          <a:off x="18656300" y="1847360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48821</xdr:rowOff>
    </xdr:from>
    <xdr:ext cx="469744" cy="259045"/>
    <xdr:sp macro="" textlink="">
      <xdr:nvSpPr>
        <xdr:cNvPr id="939" name="n_1aveValue【庁舎】&#10;一人当たり面積">
          <a:extLst>
            <a:ext uri="{FF2B5EF4-FFF2-40B4-BE49-F238E27FC236}">
              <a16:creationId xmlns:a16="http://schemas.microsoft.com/office/drawing/2014/main" id="{BDBAD19A-1D32-4665-BCCC-825C033548EE}"/>
            </a:ext>
          </a:extLst>
        </xdr:cNvPr>
        <xdr:cNvSpPr txBox="1"/>
      </xdr:nvSpPr>
      <xdr:spPr>
        <a:xfrm>
          <a:off x="21075727" y="18051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6366</xdr:rowOff>
    </xdr:from>
    <xdr:ext cx="469744" cy="259045"/>
    <xdr:sp macro="" textlink="">
      <xdr:nvSpPr>
        <xdr:cNvPr id="940" name="n_2aveValue【庁舎】&#10;一人当たり面積">
          <a:extLst>
            <a:ext uri="{FF2B5EF4-FFF2-40B4-BE49-F238E27FC236}">
              <a16:creationId xmlns:a16="http://schemas.microsoft.com/office/drawing/2014/main" id="{CC84DF2A-BC25-4139-9CCF-BEBF018BDEC2}"/>
            </a:ext>
          </a:extLst>
        </xdr:cNvPr>
        <xdr:cNvSpPr txBox="1"/>
      </xdr:nvSpPr>
      <xdr:spPr>
        <a:xfrm>
          <a:off x="20199427" y="1800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4734</xdr:rowOff>
    </xdr:from>
    <xdr:ext cx="469744" cy="259045"/>
    <xdr:sp macro="" textlink="">
      <xdr:nvSpPr>
        <xdr:cNvPr id="941" name="n_3aveValue【庁舎】&#10;一人当たり面積">
          <a:extLst>
            <a:ext uri="{FF2B5EF4-FFF2-40B4-BE49-F238E27FC236}">
              <a16:creationId xmlns:a16="http://schemas.microsoft.com/office/drawing/2014/main" id="{A2110333-B082-4AF4-B55B-47F265D37997}"/>
            </a:ext>
          </a:extLst>
        </xdr:cNvPr>
        <xdr:cNvSpPr txBox="1"/>
      </xdr:nvSpPr>
      <xdr:spPr>
        <a:xfrm>
          <a:off x="19310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16164</xdr:rowOff>
    </xdr:from>
    <xdr:ext cx="469744" cy="259045"/>
    <xdr:sp macro="" textlink="">
      <xdr:nvSpPr>
        <xdr:cNvPr id="942" name="n_4aveValue【庁舎】&#10;一人当たり面積">
          <a:extLst>
            <a:ext uri="{FF2B5EF4-FFF2-40B4-BE49-F238E27FC236}">
              <a16:creationId xmlns:a16="http://schemas.microsoft.com/office/drawing/2014/main" id="{2D2CB208-BC8E-4FF9-A434-045EE64E6D57}"/>
            </a:ext>
          </a:extLst>
        </xdr:cNvPr>
        <xdr:cNvSpPr txBox="1"/>
      </xdr:nvSpPr>
      <xdr:spPr>
        <a:xfrm>
          <a:off x="18421427" y="1801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165479</xdr:rowOff>
    </xdr:from>
    <xdr:ext cx="469744" cy="259045"/>
    <xdr:sp macro="" textlink="">
      <xdr:nvSpPr>
        <xdr:cNvPr id="943" name="n_1mainValue【庁舎】&#10;一人当たり面積">
          <a:extLst>
            <a:ext uri="{FF2B5EF4-FFF2-40B4-BE49-F238E27FC236}">
              <a16:creationId xmlns:a16="http://schemas.microsoft.com/office/drawing/2014/main" id="{4553AE77-7B7C-44A7-BF6A-F934581C5084}"/>
            </a:ext>
          </a:extLst>
        </xdr:cNvPr>
        <xdr:cNvSpPr txBox="1"/>
      </xdr:nvSpPr>
      <xdr:spPr>
        <a:xfrm>
          <a:off x="21075727" y="1851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170378</xdr:rowOff>
    </xdr:from>
    <xdr:ext cx="469744" cy="259045"/>
    <xdr:sp macro="" textlink="">
      <xdr:nvSpPr>
        <xdr:cNvPr id="944" name="n_2mainValue【庁舎】&#10;一人当たり面積">
          <a:extLst>
            <a:ext uri="{FF2B5EF4-FFF2-40B4-BE49-F238E27FC236}">
              <a16:creationId xmlns:a16="http://schemas.microsoft.com/office/drawing/2014/main" id="{B2E43049-141F-4493-8EE7-79E728D55081}"/>
            </a:ext>
          </a:extLst>
        </xdr:cNvPr>
        <xdr:cNvSpPr txBox="1"/>
      </xdr:nvSpPr>
      <xdr:spPr>
        <a:xfrm>
          <a:off x="20199427" y="1851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170378</xdr:rowOff>
    </xdr:from>
    <xdr:ext cx="469744" cy="259045"/>
    <xdr:sp macro="" textlink="">
      <xdr:nvSpPr>
        <xdr:cNvPr id="945" name="n_3mainValue【庁舎】&#10;一人当たり面積">
          <a:extLst>
            <a:ext uri="{FF2B5EF4-FFF2-40B4-BE49-F238E27FC236}">
              <a16:creationId xmlns:a16="http://schemas.microsoft.com/office/drawing/2014/main" id="{F846AE6F-C52A-4104-82D4-5E4FCF097BB4}"/>
            </a:ext>
          </a:extLst>
        </xdr:cNvPr>
        <xdr:cNvSpPr txBox="1"/>
      </xdr:nvSpPr>
      <xdr:spPr>
        <a:xfrm>
          <a:off x="19310427" y="1851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561</xdr:rowOff>
    </xdr:from>
    <xdr:ext cx="469744" cy="259045"/>
    <xdr:sp macro="" textlink="">
      <xdr:nvSpPr>
        <xdr:cNvPr id="946" name="n_4mainValue【庁舎】&#10;一人当たり面積">
          <a:extLst>
            <a:ext uri="{FF2B5EF4-FFF2-40B4-BE49-F238E27FC236}">
              <a16:creationId xmlns:a16="http://schemas.microsoft.com/office/drawing/2014/main" id="{D180BB10-7C9D-479B-97F1-D5A960BDE4DE}"/>
            </a:ext>
          </a:extLst>
        </xdr:cNvPr>
        <xdr:cNvSpPr txBox="1"/>
      </xdr:nvSpPr>
      <xdr:spPr>
        <a:xfrm>
          <a:off x="18421427" y="1851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7" name="正方形/長方形 946">
          <a:extLst>
            <a:ext uri="{FF2B5EF4-FFF2-40B4-BE49-F238E27FC236}">
              <a16:creationId xmlns:a16="http://schemas.microsoft.com/office/drawing/2014/main" id="{D1AB7231-F427-4552-922E-F2B2E626A9A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8" name="正方形/長方形 947">
          <a:extLst>
            <a:ext uri="{FF2B5EF4-FFF2-40B4-BE49-F238E27FC236}">
              <a16:creationId xmlns:a16="http://schemas.microsoft.com/office/drawing/2014/main" id="{7F37997A-59F7-45A6-BD77-DA50ED5FE58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9" name="テキスト ボックス 948">
          <a:extLst>
            <a:ext uri="{FF2B5EF4-FFF2-40B4-BE49-F238E27FC236}">
              <a16:creationId xmlns:a16="http://schemas.microsoft.com/office/drawing/2014/main" id="{F4D3116C-97C4-4B17-8EBB-629FE6A6353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類似団体と比較して、有形固定資産減価償却率が大きく上回っているのは、「図書館」・「体育館・プール」である。</a:t>
          </a:r>
          <a:endParaRPr lang="ja-JP" altLang="ja-JP" sz="1400">
            <a:effectLst/>
          </a:endParaRPr>
        </a:p>
        <a:p>
          <a:r>
            <a:rPr kumimoji="1" lang="ja-JP" altLang="ja-JP" sz="1100">
              <a:solidFill>
                <a:schemeClr val="dk1"/>
              </a:solidFill>
              <a:effectLst/>
              <a:latin typeface="+mn-lt"/>
              <a:ea typeface="+mn-ea"/>
              <a:cs typeface="+mn-cs"/>
            </a:rPr>
            <a:t>　昨年まで有形固定資産減価償却率が非常に高かった「庁舎」については、令和３年度に移転</a:t>
          </a:r>
          <a:r>
            <a:rPr kumimoji="1" lang="ja-JP" altLang="en-US" sz="1100">
              <a:solidFill>
                <a:schemeClr val="dk1"/>
              </a:solidFill>
              <a:effectLst/>
              <a:latin typeface="+mn-lt"/>
              <a:ea typeface="+mn-ea"/>
              <a:cs typeface="+mn-cs"/>
            </a:rPr>
            <a:t>整備</a:t>
          </a:r>
          <a:r>
            <a:rPr kumimoji="1" lang="ja-JP" altLang="ja-JP" sz="1100">
              <a:solidFill>
                <a:schemeClr val="dk1"/>
              </a:solidFill>
              <a:effectLst/>
              <a:latin typeface="+mn-lt"/>
              <a:ea typeface="+mn-ea"/>
              <a:cs typeface="+mn-cs"/>
            </a:rPr>
            <a:t>したことで</a:t>
          </a:r>
          <a:r>
            <a:rPr kumimoji="1" lang="en-US" altLang="ja-JP" sz="1100">
              <a:solidFill>
                <a:schemeClr val="dk1"/>
              </a:solidFill>
              <a:effectLst/>
              <a:latin typeface="+mn-lt"/>
              <a:ea typeface="+mn-ea"/>
              <a:cs typeface="+mn-cs"/>
            </a:rPr>
            <a:t>15.5</a:t>
          </a:r>
          <a:r>
            <a:rPr kumimoji="1" lang="ja-JP" altLang="ja-JP" sz="1100">
              <a:solidFill>
                <a:schemeClr val="dk1"/>
              </a:solidFill>
              <a:effectLst/>
              <a:latin typeface="+mn-lt"/>
              <a:ea typeface="+mn-ea"/>
              <a:cs typeface="+mn-cs"/>
            </a:rPr>
            <a:t>％まで改善した。今後は緊急性・優先度に応じた計画的な施設の長寿命化に取り組む必要がある。</a:t>
          </a:r>
          <a:endParaRPr lang="ja-JP" altLang="ja-JP" sz="1400">
            <a:effectLst/>
          </a:endParaRPr>
        </a:p>
        <a:p>
          <a:r>
            <a:rPr kumimoji="1" lang="ja-JP" altLang="ja-JP" sz="1100">
              <a:solidFill>
                <a:schemeClr val="dk1"/>
              </a:solidFill>
              <a:effectLst/>
              <a:latin typeface="+mn-lt"/>
              <a:ea typeface="+mn-ea"/>
              <a:cs typeface="+mn-cs"/>
            </a:rPr>
            <a:t>　また、一人当たり面積は、ほとんどの施設において類似団体を下回っているが、「福祉施設」・「市民会館」・「庁舎」など上回っているものもあり、利用者の実態等も踏まえながら適正な施設管理を模索する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香川県多度津町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22,392
21,754
24.39
14,399,965
13,479,004
635,178
5,889,505
15,176,170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182.4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財政力指数は近年大きな変動はなく、安定の傾向にある。しかし、地方交付税への依存度は高く、また町の税収の約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割弱を占める法人税について、特定事業分野の関連法人からの税収が大きな割合を占めており、その分野における不況が減収に直結するため不安定かつ不透明な状況となっている。 </a:t>
          </a:r>
        </a:p>
        <a:p>
          <a:r>
            <a:rPr kumimoji="1" lang="ja-JP" altLang="en-US" sz="1300">
              <a:latin typeface="ＭＳ Ｐゴシック" panose="020B0600070205080204" pitchFamily="50" charset="-128"/>
              <a:ea typeface="ＭＳ Ｐゴシック" panose="020B0600070205080204" pitchFamily="50" charset="-128"/>
            </a:rPr>
            <a:t>   現在計画に基づき行っている職員の定員管理の適正化を引き続き行うとともに、緊急性のある事業を峻別し、投資的経費を抑制するなど歳出の徹底的な見直しを行う。</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130628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54272"/>
          <a:ext cx="0" cy="1620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58965</xdr:rowOff>
    </xdr:from>
    <xdr:to>
      <xdr:col>23</xdr:col>
      <xdr:colOff>133350</xdr:colOff>
      <xdr:row>41</xdr:row>
      <xdr:rowOff>93435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088415"/>
          <a:ext cx="8382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75492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762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58965</xdr:rowOff>
    </xdr:from>
    <xdr:to>
      <xdr:col>23</xdr:col>
      <xdr:colOff>184150</xdr:colOff>
      <xdr:row>40</xdr:row>
      <xdr:rowOff>160565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58965</xdr:rowOff>
    </xdr:from>
    <xdr:to>
      <xdr:col>19</xdr:col>
      <xdr:colOff>133350</xdr:colOff>
      <xdr:row>41</xdr:row>
      <xdr:rowOff>76200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70884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161472</xdr:rowOff>
    </xdr:from>
    <xdr:to>
      <xdr:col>19</xdr:col>
      <xdr:colOff>184150</xdr:colOff>
      <xdr:row>40</xdr:row>
      <xdr:rowOff>91622</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84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101799</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616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76200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58965</xdr:rowOff>
    </xdr:from>
    <xdr:to>
      <xdr:col>15</xdr:col>
      <xdr:colOff>133350</xdr:colOff>
      <xdr:row>40</xdr:row>
      <xdr:rowOff>160565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170742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76200</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93435</xdr:rowOff>
    </xdr:from>
    <xdr:to>
      <xdr:col>7</xdr:col>
      <xdr:colOff>31750</xdr:colOff>
      <xdr:row>41</xdr:row>
      <xdr:rowOff>23585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33762</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14712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04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8165</xdr:rowOff>
    </xdr:from>
    <xdr:to>
      <xdr:col>19</xdr:col>
      <xdr:colOff>184150</xdr:colOff>
      <xdr:row>41</xdr:row>
      <xdr:rowOff>109765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94542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12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公債費の増加や人件費の増加等により分子は若干増加したが、普通交付税の増額等により分母（経常一般財源等）が大きく増加したため、</a:t>
          </a:r>
          <a:r>
            <a:rPr kumimoji="1" lang="en-US" altLang="ja-JP" sz="1300">
              <a:latin typeface="ＭＳ Ｐゴシック" panose="020B0600070205080204" pitchFamily="50" charset="-128"/>
              <a:ea typeface="ＭＳ Ｐゴシック" panose="020B0600070205080204" pitchFamily="50" charset="-128"/>
            </a:rPr>
            <a:t>84.5</a:t>
          </a:r>
          <a:r>
            <a:rPr kumimoji="1" lang="ja-JP" altLang="en-US" sz="1300">
              <a:latin typeface="ＭＳ Ｐゴシック" panose="020B0600070205080204" pitchFamily="50" charset="-128"/>
              <a:ea typeface="ＭＳ Ｐゴシック" panose="020B0600070205080204" pitchFamily="50" charset="-128"/>
            </a:rPr>
            <a:t>％と前年度から</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ポイント減少したものの、依然として類似団体平均を上回っている。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公債費の増加の要因は、平成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年度から安全対策として多額の起債により大型建設事業を実施したためである。加えて、令和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年度は庁舎建設等により多額の町債を発行したため、上昇傾向はさらに続く見込みである。近年扶助費も増加傾向にあり、さらなる歳出抑制に努める必要がある。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153416</xdr:rowOff>
    </xdr:from>
    <xdr:to>
      <xdr:col>23</xdr:col>
      <xdr:colOff>133350</xdr:colOff>
      <xdr:row>65</xdr:row>
      <xdr:rowOff>138176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68966"/>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110253</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54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138176</xdr:rowOff>
    </xdr:from>
    <xdr:to>
      <xdr:col>24</xdr:col>
      <xdr:colOff>12700</xdr:colOff>
      <xdr:row>65</xdr:row>
      <xdr:rowOff>138176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28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68343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01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153416</xdr:rowOff>
    </xdr:from>
    <xdr:to>
      <xdr:col>24</xdr:col>
      <xdr:colOff>12700</xdr:colOff>
      <xdr:row>59</xdr:row>
      <xdr:rowOff>153416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140970</xdr:rowOff>
    </xdr:from>
    <xdr:to>
      <xdr:col>23</xdr:col>
      <xdr:colOff>133350</xdr:colOff>
      <xdr:row>64</xdr:row>
      <xdr:rowOff>169672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770870"/>
          <a:ext cx="838200" cy="37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72915</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531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56388</xdr:rowOff>
    </xdr:from>
    <xdr:to>
      <xdr:col>23</xdr:col>
      <xdr:colOff>184150</xdr:colOff>
      <xdr:row>62</xdr:row>
      <xdr:rowOff>157988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135890</xdr:rowOff>
    </xdr:from>
    <xdr:to>
      <xdr:col>19</xdr:col>
      <xdr:colOff>133350</xdr:colOff>
      <xdr:row>64</xdr:row>
      <xdr:rowOff>169672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110869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102108</xdr:rowOff>
    </xdr:from>
    <xdr:to>
      <xdr:col>19</xdr:col>
      <xdr:colOff>184150</xdr:colOff>
      <xdr:row>64</xdr:row>
      <xdr:rowOff>32258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42435</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672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102108</xdr:rowOff>
    </xdr:from>
    <xdr:to>
      <xdr:col>15</xdr:col>
      <xdr:colOff>82550</xdr:colOff>
      <xdr:row>64</xdr:row>
      <xdr:rowOff>135890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07490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106934</xdr:rowOff>
    </xdr:from>
    <xdr:to>
      <xdr:col>15</xdr:col>
      <xdr:colOff>133350</xdr:colOff>
      <xdr:row>64</xdr:row>
      <xdr:rowOff>37084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47261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162560</xdr:rowOff>
    </xdr:from>
    <xdr:to>
      <xdr:col>11</xdr:col>
      <xdr:colOff>31750</xdr:colOff>
      <xdr:row>64</xdr:row>
      <xdr:rowOff>102108</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963910"/>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23131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23131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62247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692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118872</xdr:rowOff>
    </xdr:from>
    <xdr:to>
      <xdr:col>19</xdr:col>
      <xdr:colOff>184150</xdr:colOff>
      <xdr:row>65</xdr:row>
      <xdr:rowOff>49022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33799</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17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85090</xdr:rowOff>
    </xdr:from>
    <xdr:to>
      <xdr:col>15</xdr:col>
      <xdr:colOff>133350</xdr:colOff>
      <xdr:row>65</xdr:row>
      <xdr:rowOff>15240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51308</xdr:rowOff>
    </xdr:from>
    <xdr:to>
      <xdr:col>11</xdr:col>
      <xdr:colOff>82550</xdr:colOff>
      <xdr:row>64</xdr:row>
      <xdr:rowOff>152908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137685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111760</xdr:rowOff>
    </xdr:from>
    <xdr:to>
      <xdr:col>7</xdr:col>
      <xdr:colOff>31750</xdr:colOff>
      <xdr:row>64</xdr:row>
      <xdr:rowOff>41910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26687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[141,628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a:t>
          </a:r>
          <a:r>
            <a:rPr kumimoji="1" lang="en-US" altLang="ja-JP" sz="1300">
              <a:latin typeface="ＭＳ Ｐゴシック" panose="020B0600070205080204" pitchFamily="50" charset="-128"/>
              <a:ea typeface="ＭＳ Ｐゴシック" panose="020B0600070205080204" pitchFamily="50" charset="-128"/>
            </a:rPr>
            <a:t>6,342</a:t>
          </a:r>
          <a:r>
            <a:rPr kumimoji="1" lang="ja-JP" altLang="en-US" sz="1300">
              <a:latin typeface="ＭＳ Ｐゴシック" panose="020B0600070205080204" pitchFamily="50" charset="-128"/>
              <a:ea typeface="ＭＳ Ｐゴシック" panose="020B0600070205080204" pitchFamily="50" charset="-128"/>
            </a:rPr>
            <a:t>円下回っているのは、主に物件費を要因としており、文化体育・スポーツ施設等の維持管理業務に係る指定管理者制度の導入により、委託経費の削減に努めているためである。今後も、民間でも実施可能な事業について指定管理者制度の導入を検討するなど、委託化を進め、さらなるコストの削減を図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105648</xdr:rowOff>
    </xdr:from>
    <xdr:to>
      <xdr:col>23</xdr:col>
      <xdr:colOff>133350</xdr:colOff>
      <xdr:row>89</xdr:row>
      <xdr:rowOff>67368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821648"/>
          <a:ext cx="0" cy="15047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39445</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98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67368</xdr:rowOff>
    </xdr:from>
    <xdr:to>
      <xdr:col>24</xdr:col>
      <xdr:colOff>12700</xdr:colOff>
      <xdr:row>89</xdr:row>
      <xdr:rowOff>67368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326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20575</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6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105648</xdr:rowOff>
    </xdr:from>
    <xdr:to>
      <xdr:col>24</xdr:col>
      <xdr:colOff>12700</xdr:colOff>
      <xdr:row>80</xdr:row>
      <xdr:rowOff>105648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82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26845</xdr:rowOff>
    </xdr:from>
    <xdr:to>
      <xdr:col>23</xdr:col>
      <xdr:colOff>133350</xdr:colOff>
      <xdr:row>83</xdr:row>
      <xdr:rowOff>106094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257195"/>
          <a:ext cx="838200" cy="7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100244</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330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128167</xdr:rowOff>
    </xdr:from>
    <xdr:to>
      <xdr:col>23</xdr:col>
      <xdr:colOff>184150</xdr:colOff>
      <xdr:row>84</xdr:row>
      <xdr:rowOff>58317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5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64833</xdr:rowOff>
    </xdr:from>
    <xdr:to>
      <xdr:col>19</xdr:col>
      <xdr:colOff>133350</xdr:colOff>
      <xdr:row>83</xdr:row>
      <xdr:rowOff>26845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123733"/>
          <a:ext cx="889000" cy="13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18800</xdr:rowOff>
    </xdr:from>
    <xdr:to>
      <xdr:col>19</xdr:col>
      <xdr:colOff>184150</xdr:colOff>
      <xdr:row>83</xdr:row>
      <xdr:rowOff>120400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24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105177</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335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10564</xdr:rowOff>
    </xdr:from>
    <xdr:to>
      <xdr:col>15</xdr:col>
      <xdr:colOff>82550</xdr:colOff>
      <xdr:row>82</xdr:row>
      <xdr:rowOff>64833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069464"/>
          <a:ext cx="889000" cy="5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114746</xdr:rowOff>
    </xdr:from>
    <xdr:to>
      <xdr:col>15</xdr:col>
      <xdr:colOff>133350</xdr:colOff>
      <xdr:row>83</xdr:row>
      <xdr:rowOff>44896</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7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29673</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260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133845</xdr:rowOff>
    </xdr:from>
    <xdr:to>
      <xdr:col>11</xdr:col>
      <xdr:colOff>31750</xdr:colOff>
      <xdr:row>82</xdr:row>
      <xdr:rowOff>10564</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021295"/>
          <a:ext cx="889000" cy="4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107979</xdr:rowOff>
    </xdr:from>
    <xdr:to>
      <xdr:col>11</xdr:col>
      <xdr:colOff>82550</xdr:colOff>
      <xdr:row>83</xdr:row>
      <xdr:rowOff>38129</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22906</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25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130938</xdr:rowOff>
    </xdr:from>
    <xdr:to>
      <xdr:col>7</xdr:col>
      <xdr:colOff>31750</xdr:colOff>
      <xdr:row>83</xdr:row>
      <xdr:rowOff>61088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8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45865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2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55294</xdr:rowOff>
    </xdr:from>
    <xdr:to>
      <xdr:col>23</xdr:col>
      <xdr:colOff>184150</xdr:colOff>
      <xdr:row>83</xdr:row>
      <xdr:rowOff>156894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28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71821</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13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147495</xdr:rowOff>
    </xdr:from>
    <xdr:to>
      <xdr:col>19</xdr:col>
      <xdr:colOff>184150</xdr:colOff>
      <xdr:row>83</xdr:row>
      <xdr:rowOff>77645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20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87822</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975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14033</xdr:rowOff>
    </xdr:from>
    <xdr:to>
      <xdr:col>15</xdr:col>
      <xdr:colOff>133350</xdr:colOff>
      <xdr:row>82</xdr:row>
      <xdr:rowOff>115633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07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125810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841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131214</xdr:rowOff>
    </xdr:from>
    <xdr:to>
      <xdr:col>11</xdr:col>
      <xdr:colOff>82550</xdr:colOff>
      <xdr:row>82</xdr:row>
      <xdr:rowOff>61364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01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71541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787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83045</xdr:rowOff>
    </xdr:from>
    <xdr:to>
      <xdr:col>7</xdr:col>
      <xdr:colOff>31750</xdr:colOff>
      <xdr:row>82</xdr:row>
      <xdr:rowOff>13195</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7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23372</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73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上回っている。今後も、各種手当を含めた給与の適正化、職員の能力向上や事務の効率化・集約化による時間外勤務手当の抑制などに取り組み、人件費の縮減を図るが、ラスパイレス指数についてもその一環として検証し、適正な水準を保つ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90</xdr:row>
      <xdr:rowOff>36286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6386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153307</xdr:rowOff>
    </xdr:from>
    <xdr:to>
      <xdr:col>81</xdr:col>
      <xdr:colOff>44450</xdr:colOff>
      <xdr:row>86</xdr:row>
      <xdr:rowOff>153307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8980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83656</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485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153307</xdr:rowOff>
    </xdr:from>
    <xdr:to>
      <xdr:col>77</xdr:col>
      <xdr:colOff>44450</xdr:colOff>
      <xdr:row>87</xdr:row>
      <xdr:rowOff>68036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898007"/>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7456</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409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68036</xdr:rowOff>
    </xdr:from>
    <xdr:to>
      <xdr:col>72</xdr:col>
      <xdr:colOff>203200</xdr:colOff>
      <xdr:row>88</xdr:row>
      <xdr:rowOff>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98418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154214</xdr:rowOff>
    </xdr:from>
    <xdr:to>
      <xdr:col>68</xdr:col>
      <xdr:colOff>152400</xdr:colOff>
      <xdr:row>88</xdr:row>
      <xdr:rowOff>0</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507036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169636</xdr:rowOff>
    </xdr:from>
    <xdr:to>
      <xdr:col>68</xdr:col>
      <xdr:colOff>203200</xdr:colOff>
      <xdr:row>85</xdr:row>
      <xdr:rowOff>99786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109963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74584</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81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102507</xdr:rowOff>
    </xdr:from>
    <xdr:to>
      <xdr:col>77</xdr:col>
      <xdr:colOff>95250</xdr:colOff>
      <xdr:row>87</xdr:row>
      <xdr:rowOff>32657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17236</xdr:rowOff>
    </xdr:from>
    <xdr:to>
      <xdr:col>73</xdr:col>
      <xdr:colOff>44450</xdr:colOff>
      <xdr:row>87</xdr:row>
      <xdr:rowOff>118836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120650</xdr:rowOff>
    </xdr:from>
    <xdr:to>
      <xdr:col>68</xdr:col>
      <xdr:colOff>203200</xdr:colOff>
      <xdr:row>88</xdr:row>
      <xdr:rowOff>50800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35577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103414</xdr:rowOff>
    </xdr:from>
    <xdr:to>
      <xdr:col>64</xdr:col>
      <xdr:colOff>152400</xdr:colOff>
      <xdr:row>88</xdr:row>
      <xdr:rowOff>33564</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18341</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0.07</a:t>
          </a:r>
          <a:r>
            <a:rPr kumimoji="1" lang="ja-JP" altLang="en-US" sz="1300">
              <a:latin typeface="ＭＳ Ｐゴシック" panose="020B0600070205080204" pitchFamily="50" charset="-128"/>
              <a:ea typeface="ＭＳ Ｐゴシック" panose="020B0600070205080204" pitchFamily="50" charset="-128"/>
            </a:rPr>
            <a:t>人下回っている。</a:t>
          </a:r>
        </a:p>
        <a:p>
          <a:r>
            <a:rPr kumimoji="1" lang="ja-JP" altLang="en-US" sz="1300">
              <a:latin typeface="ＭＳ Ｐゴシック" panose="020B0600070205080204" pitchFamily="50" charset="-128"/>
              <a:ea typeface="ＭＳ Ｐゴシック" panose="020B0600070205080204" pitchFamily="50" charset="-128"/>
            </a:rPr>
            <a:t>　要因としては、定員管理の適正化計画により削減を行ったことがあげられる。今後も引き続き効率的な行政運営を行えるように事務事業や組織の合理化を行い、計画的な定員管理を継続する。また、特殊な業務等も考慮し、計画的な人事異動及び職員配置を行うことにより、業務の効率化を図り、住民サービスの向上を目指す。</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158024</xdr:rowOff>
    </xdr:from>
    <xdr:to>
      <xdr:col>81</xdr:col>
      <xdr:colOff>44450</xdr:colOff>
      <xdr:row>67</xdr:row>
      <xdr:rowOff>138612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02124"/>
          <a:ext cx="0" cy="1523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110689</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59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138612</xdr:rowOff>
    </xdr:from>
    <xdr:to>
      <xdr:col>81</xdr:col>
      <xdr:colOff>133350</xdr:colOff>
      <xdr:row>67</xdr:row>
      <xdr:rowOff>138612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62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72951</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4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158024</xdr:rowOff>
    </xdr:from>
    <xdr:to>
      <xdr:col>81</xdr:col>
      <xdr:colOff>133350</xdr:colOff>
      <xdr:row>58</xdr:row>
      <xdr:rowOff>158024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0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64226</xdr:rowOff>
    </xdr:from>
    <xdr:to>
      <xdr:col>81</xdr:col>
      <xdr:colOff>44450</xdr:colOff>
      <xdr:row>61</xdr:row>
      <xdr:rowOff>102144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522676"/>
          <a:ext cx="8382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42380</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5008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70303</xdr:rowOff>
    </xdr:from>
    <xdr:to>
      <xdr:col>81</xdr:col>
      <xdr:colOff>95250</xdr:colOff>
      <xdr:row>62</xdr:row>
      <xdr:rowOff>453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52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36649</xdr:rowOff>
    </xdr:from>
    <xdr:to>
      <xdr:col>77</xdr:col>
      <xdr:colOff>44450</xdr:colOff>
      <xdr:row>61</xdr:row>
      <xdr:rowOff>64226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495099"/>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25491</xdr:rowOff>
    </xdr:from>
    <xdr:to>
      <xdr:col>77</xdr:col>
      <xdr:colOff>95250</xdr:colOff>
      <xdr:row>61</xdr:row>
      <xdr:rowOff>127091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111868</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570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36649</xdr:rowOff>
    </xdr:from>
    <xdr:to>
      <xdr:col>72</xdr:col>
      <xdr:colOff>203200</xdr:colOff>
      <xdr:row>61</xdr:row>
      <xdr:rowOff>41819</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4401800" y="10495099"/>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118762</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41819</xdr:rowOff>
    </xdr:from>
    <xdr:to>
      <xdr:col>68</xdr:col>
      <xdr:colOff>152400</xdr:colOff>
      <xdr:row>61</xdr:row>
      <xdr:rowOff>53884</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flipV="1">
          <a:off x="13512800" y="1050026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28938</xdr:rowOff>
    </xdr:from>
    <xdr:to>
      <xdr:col>68</xdr:col>
      <xdr:colOff>203200</xdr:colOff>
      <xdr:row>61</xdr:row>
      <xdr:rowOff>130538</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115315</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57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46174</xdr:rowOff>
    </xdr:from>
    <xdr:to>
      <xdr:col>64</xdr:col>
      <xdr:colOff>152400</xdr:colOff>
      <xdr:row>61</xdr:row>
      <xdr:rowOff>147774</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132551</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51344</xdr:rowOff>
    </xdr:from>
    <xdr:to>
      <xdr:col>81</xdr:col>
      <xdr:colOff>95250</xdr:colOff>
      <xdr:row>61</xdr:row>
      <xdr:rowOff>152944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67871</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35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13426</xdr:rowOff>
    </xdr:from>
    <xdr:to>
      <xdr:col>77</xdr:col>
      <xdr:colOff>95250</xdr:colOff>
      <xdr:row>61</xdr:row>
      <xdr:rowOff>115026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125203</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240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157299</xdr:rowOff>
    </xdr:from>
    <xdr:to>
      <xdr:col>73</xdr:col>
      <xdr:colOff>44450</xdr:colOff>
      <xdr:row>61</xdr:row>
      <xdr:rowOff>87449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44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97626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162469</xdr:rowOff>
    </xdr:from>
    <xdr:to>
      <xdr:col>68</xdr:col>
      <xdr:colOff>203200</xdr:colOff>
      <xdr:row>61</xdr:row>
      <xdr:rowOff>92619</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44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102796</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218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3084</xdr:rowOff>
    </xdr:from>
    <xdr:to>
      <xdr:col>64</xdr:col>
      <xdr:colOff>152400</xdr:colOff>
      <xdr:row>61</xdr:row>
      <xdr:rowOff>104684</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114861</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近年継続して行ってきた大型普通建設事業の元金償還が順に開始されていることから増加し続けている。類似団体平均と比較しても</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ポイント上回っており、依然として高い水準となっている。</a:t>
          </a:r>
        </a:p>
        <a:p>
          <a:r>
            <a:rPr kumimoji="1" lang="ja-JP" altLang="en-US" sz="1300">
              <a:latin typeface="ＭＳ Ｐゴシック" panose="020B0600070205080204" pitchFamily="50" charset="-128"/>
              <a:ea typeface="ＭＳ Ｐゴシック" panose="020B0600070205080204" pitchFamily="50" charset="-128"/>
            </a:rPr>
            <a:t>　令和３年度まで大型建設事業を継続して行っており、今後さらに数年間にわたって公債費の上昇は続く見込みであるため、緊急性・住民ニーズを的確に把握した事業の選択により町債の新規発行の抑制を図り、町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102447</xdr:rowOff>
    </xdr:from>
    <xdr:to>
      <xdr:col>81</xdr:col>
      <xdr:colOff>44450</xdr:colOff>
      <xdr:row>44</xdr:row>
      <xdr:rowOff>165100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44609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17374</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102447</xdr:rowOff>
    </xdr:from>
    <xdr:to>
      <xdr:col>81</xdr:col>
      <xdr:colOff>133350</xdr:colOff>
      <xdr:row>37</xdr:row>
      <xdr:rowOff>102447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135467</xdr:rowOff>
    </xdr:from>
    <xdr:to>
      <xdr:col>81</xdr:col>
      <xdr:colOff>44450</xdr:colOff>
      <xdr:row>43</xdr:row>
      <xdr:rowOff>151554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179800" y="7507817"/>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165117</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851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148590</xdr:rowOff>
    </xdr:from>
    <xdr:to>
      <xdr:col>81</xdr:col>
      <xdr:colOff>95250</xdr:colOff>
      <xdr:row>41</xdr:row>
      <xdr:rowOff>78740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55033</xdr:rowOff>
    </xdr:from>
    <xdr:to>
      <xdr:col>77</xdr:col>
      <xdr:colOff>44450</xdr:colOff>
      <xdr:row>43</xdr:row>
      <xdr:rowOff>135467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5290800" y="742738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88917</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7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146050</xdr:rowOff>
    </xdr:from>
    <xdr:to>
      <xdr:col>72</xdr:col>
      <xdr:colOff>203200</xdr:colOff>
      <xdr:row>43</xdr:row>
      <xdr:rowOff>55033</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4401800" y="734695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145221</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113877</xdr:rowOff>
    </xdr:from>
    <xdr:to>
      <xdr:col>68</xdr:col>
      <xdr:colOff>152400</xdr:colOff>
      <xdr:row>42</xdr:row>
      <xdr:rowOff>146050</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3512800" y="731477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41487</xdr:rowOff>
    </xdr:from>
    <xdr:to>
      <xdr:col>68</xdr:col>
      <xdr:colOff>203200</xdr:colOff>
      <xdr:row>41</xdr:row>
      <xdr:rowOff>143087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153264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100754</xdr:rowOff>
    </xdr:from>
    <xdr:to>
      <xdr:col>81</xdr:col>
      <xdr:colOff>95250</xdr:colOff>
      <xdr:row>44</xdr:row>
      <xdr:rowOff>30904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72831</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744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84667</xdr:rowOff>
    </xdr:from>
    <xdr:to>
      <xdr:col>77</xdr:col>
      <xdr:colOff>95250</xdr:colOff>
      <xdr:row>44</xdr:row>
      <xdr:rowOff>14817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171044</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4233</xdr:rowOff>
    </xdr:from>
    <xdr:to>
      <xdr:col>73</xdr:col>
      <xdr:colOff>44450</xdr:colOff>
      <xdr:row>43</xdr:row>
      <xdr:rowOff>105833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90610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95250</xdr:rowOff>
    </xdr:from>
    <xdr:to>
      <xdr:col>68</xdr:col>
      <xdr:colOff>203200</xdr:colOff>
      <xdr:row>43</xdr:row>
      <xdr:rowOff>25400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10177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63077</xdr:rowOff>
    </xdr:from>
    <xdr:to>
      <xdr:col>64</xdr:col>
      <xdr:colOff>152400</xdr:colOff>
      <xdr:row>42</xdr:row>
      <xdr:rowOff>164677</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149454</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庁舎及び地域交流センター建設事業執行に伴う町債残高の増加等により、前年度より</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182.4</a:t>
          </a:r>
          <a:r>
            <a:rPr kumimoji="1" lang="ja-JP" altLang="en-US" sz="1300">
              <a:latin typeface="ＭＳ Ｐゴシック" panose="020B0600070205080204" pitchFamily="50" charset="-128"/>
              <a:ea typeface="ＭＳ Ｐゴシック" panose="020B0600070205080204" pitchFamily="50" charset="-128"/>
            </a:rPr>
            <a:t>％となり、類似団体平均と比較しても</a:t>
          </a:r>
          <a:r>
            <a:rPr kumimoji="1" lang="en-US" altLang="ja-JP" sz="1300">
              <a:latin typeface="ＭＳ Ｐゴシック" panose="020B0600070205080204" pitchFamily="50" charset="-128"/>
              <a:ea typeface="ＭＳ Ｐゴシック" panose="020B0600070205080204" pitchFamily="50" charset="-128"/>
            </a:rPr>
            <a:t>175.9</a:t>
          </a:r>
          <a:r>
            <a:rPr kumimoji="1" lang="ja-JP" altLang="en-US" sz="1300">
              <a:latin typeface="ＭＳ Ｐゴシック" panose="020B0600070205080204" pitchFamily="50" charset="-128"/>
              <a:ea typeface="ＭＳ Ｐゴシック" panose="020B0600070205080204" pitchFamily="50" charset="-128"/>
            </a:rPr>
            <a:t>ポイントと大きく上回り、順位は最下位となっている。</a:t>
          </a:r>
        </a:p>
        <a:p>
          <a:r>
            <a:rPr kumimoji="1" lang="ja-JP" altLang="en-US" sz="1300">
              <a:latin typeface="ＭＳ Ｐゴシック" panose="020B0600070205080204" pitchFamily="50" charset="-128"/>
              <a:ea typeface="ＭＳ Ｐゴシック" panose="020B0600070205080204" pitchFamily="50" charset="-128"/>
            </a:rPr>
            <a:t>　要因としては、町債残高に加え、公共下水道会計の町債残高や土地開発公社の負債額等も高額であるためである。令和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年度は標準財政規模の減少により、比率のさらなる上昇が見込まれることから、土地開発公社の健全化を進める一方、起債の新規発行の抑制及び財政調整基金の復元など指標改善に取り組む。</a:t>
          </a: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65871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70667"/>
          <a:ext cx="0" cy="1467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37948</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80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65871</xdr:rowOff>
    </xdr:from>
    <xdr:to>
      <xdr:col>81</xdr:col>
      <xdr:colOff>133350</xdr:colOff>
      <xdr:row>22</xdr:row>
      <xdr:rowOff>65871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83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143340</xdr:rowOff>
    </xdr:from>
    <xdr:to>
      <xdr:col>81</xdr:col>
      <xdr:colOff>44450</xdr:colOff>
      <xdr:row>22</xdr:row>
      <xdr:rowOff>65871</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179800" y="3572340"/>
          <a:ext cx="838200" cy="26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143298</xdr:rowOff>
    </xdr:from>
    <xdr:to>
      <xdr:col>81</xdr:col>
      <xdr:colOff>95250</xdr:colOff>
      <xdr:row>14</xdr:row>
      <xdr:rowOff>73448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3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143340</xdr:rowOff>
    </xdr:from>
    <xdr:to>
      <xdr:col>77</xdr:col>
      <xdr:colOff>44450</xdr:colOff>
      <xdr:row>20</xdr:row>
      <xdr:rowOff>169884</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5290800" y="3572340"/>
          <a:ext cx="889000" cy="2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7239</xdr:rowOff>
    </xdr:from>
    <xdr:to>
      <xdr:col>77</xdr:col>
      <xdr:colOff>95250</xdr:colOff>
      <xdr:row>14</xdr:row>
      <xdr:rowOff>108839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40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119016</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176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24299</xdr:rowOff>
    </xdr:from>
    <xdr:to>
      <xdr:col>72</xdr:col>
      <xdr:colOff>203200</xdr:colOff>
      <xdr:row>20</xdr:row>
      <xdr:rowOff>169884</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a:off x="14401800" y="3453299"/>
          <a:ext cx="889000" cy="14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3217</xdr:rowOff>
    </xdr:from>
    <xdr:to>
      <xdr:col>73</xdr:col>
      <xdr:colOff>44450</xdr:colOff>
      <xdr:row>14</xdr:row>
      <xdr:rowOff>104817</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40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114994</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17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24299</xdr:rowOff>
    </xdr:from>
    <xdr:to>
      <xdr:col>68</xdr:col>
      <xdr:colOff>152400</xdr:colOff>
      <xdr:row>20</xdr:row>
      <xdr:rowOff>58081</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flipV="1">
          <a:off x="13512800" y="3453299"/>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11261</xdr:rowOff>
    </xdr:from>
    <xdr:to>
      <xdr:col>68</xdr:col>
      <xdr:colOff>203200</xdr:colOff>
      <xdr:row>14</xdr:row>
      <xdr:rowOff>112861</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241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123038</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18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32173</xdr:rowOff>
    </xdr:from>
    <xdr:to>
      <xdr:col>64</xdr:col>
      <xdr:colOff>152400</xdr:colOff>
      <xdr:row>14</xdr:row>
      <xdr:rowOff>133773</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2432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143950</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201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22</xdr:row>
      <xdr:rowOff>15071</xdr:rowOff>
    </xdr:from>
    <xdr:to>
      <xdr:col>81</xdr:col>
      <xdr:colOff>95250</xdr:colOff>
      <xdr:row>22</xdr:row>
      <xdr:rowOff>116671</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967200" y="378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82398</xdr:rowOff>
    </xdr:from>
    <xdr:ext cx="762000" cy="259045"/>
    <xdr:sp macro="" textlink="">
      <xdr:nvSpPr>
        <xdr:cNvPr id="469" name="将来負担の状況該当値テキスト">
          <a:extLst>
            <a:ext uri="{FF2B5EF4-FFF2-40B4-BE49-F238E27FC236}">
              <a16:creationId xmlns:a16="http://schemas.microsoft.com/office/drawing/2014/main" id="{00000000-0008-0000-0300-0000D5010000}"/>
            </a:ext>
          </a:extLst>
        </xdr:cNvPr>
        <xdr:cNvSpPr txBox="1"/>
      </xdr:nvSpPr>
      <xdr:spPr>
        <a:xfrm>
          <a:off x="17106900" y="3682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92540</xdr:rowOff>
    </xdr:from>
    <xdr:to>
      <xdr:col>77</xdr:col>
      <xdr:colOff>95250</xdr:colOff>
      <xdr:row>21</xdr:row>
      <xdr:rowOff>22690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129000" y="352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7467</xdr:rowOff>
    </xdr:from>
    <xdr:ext cx="7366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798800" y="3607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119084</xdr:rowOff>
    </xdr:from>
    <xdr:to>
      <xdr:col>73</xdr:col>
      <xdr:colOff>44450</xdr:colOff>
      <xdr:row>21</xdr:row>
      <xdr:rowOff>49234</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5240000" y="354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34011</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3634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144949</xdr:rowOff>
    </xdr:from>
    <xdr:to>
      <xdr:col>68</xdr:col>
      <xdr:colOff>203200</xdr:colOff>
      <xdr:row>20</xdr:row>
      <xdr:rowOff>75099</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4351000" y="340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59876</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020800" y="3488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7281</xdr:rowOff>
    </xdr:from>
    <xdr:to>
      <xdr:col>64</xdr:col>
      <xdr:colOff>152400</xdr:colOff>
      <xdr:row>20</xdr:row>
      <xdr:rowOff>108881</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3462000" y="343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93658</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3131800" y="352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136071</xdr:colOff>
      <xdr:row>26</xdr:row>
      <xdr:rowOff>16327</xdr:rowOff>
    </xdr:from>
    <xdr:ext cx="10463894" cy="704851"/>
    <xdr:sp macro="" textlink="">
      <xdr:nvSpPr>
        <xdr:cNvPr id="478" name="テキスト ボックス 477">
          <a:extLst>
            <a:ext uri="{FF2B5EF4-FFF2-40B4-BE49-F238E27FC236}">
              <a16:creationId xmlns:a16="http://schemas.microsoft.com/office/drawing/2014/main" id="{9877DA09-EC26-429C-B7D5-B4DC35A98644}"/>
            </a:ext>
          </a:extLst>
        </xdr:cNvPr>
        <xdr:cNvSpPr txBox="1"/>
      </xdr:nvSpPr>
      <xdr:spPr>
        <a:xfrm>
          <a:off x="748392" y="4615541"/>
          <a:ext cx="10463894" cy="704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a:t>
          </a:r>
          <a:r>
            <a:rPr kumimoji="1" lang="ja-JP" altLang="en-US" sz="1000">
              <a:solidFill>
                <a:sysClr val="windowText" lastClr="000000"/>
              </a:solidFill>
              <a:latin typeface="+mn-ea"/>
              <a:ea typeface="+mn-ea"/>
            </a:rPr>
            <a:t>状況」の「人口</a:t>
          </a:r>
          <a:r>
            <a:rPr kumimoji="1" lang="en-US" altLang="ja-JP" sz="1000">
              <a:solidFill>
                <a:sysClr val="windowText" lastClr="000000"/>
              </a:solidFill>
              <a:latin typeface="+mn-ea"/>
              <a:ea typeface="+mn-ea"/>
            </a:rPr>
            <a:t>1,000</a:t>
          </a:r>
          <a:r>
            <a:rPr kumimoji="1" lang="ja-JP" altLang="en-US" sz="1000">
              <a:solidFill>
                <a:sysClr val="windowText" lastClr="000000"/>
              </a:solidFill>
              <a:latin typeface="+mn-ea"/>
              <a:ea typeface="+mn-ea"/>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mn-ea"/>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mn-ea"/>
          </a:endParaRPr>
        </a:p>
        <a:p>
          <a:pPr algn="l"/>
          <a:r>
            <a:rPr kumimoji="1" lang="en-US" altLang="ja-JP" sz="1000">
              <a:solidFill>
                <a:sysClr val="windowText" lastClr="000000"/>
              </a:solidFill>
              <a:latin typeface="ＭＳ Ｐゴシック" panose="020B0600070205080204" pitchFamily="50" charset="-128"/>
              <a:ea typeface="+mn-ea"/>
            </a:rPr>
            <a:t>   </a:t>
          </a:r>
          <a:r>
            <a:rPr kumimoji="1" lang="ja-JP" altLang="en-US" sz="1000">
              <a:solidFill>
                <a:sysClr val="windowText" lastClr="000000"/>
              </a:solidFill>
              <a:latin typeface="ＭＳ Ｐゴシック" panose="020B0600070205080204" pitchFamily="50" charset="-128"/>
              <a:ea typeface="+mn-ea"/>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mn-ea"/>
            </a:rPr>
            <a:t>3</a:t>
          </a:r>
          <a:r>
            <a:rPr kumimoji="1" lang="ja-JP" altLang="en-US" sz="1000">
              <a:solidFill>
                <a:sysClr val="windowText" lastClr="000000"/>
              </a:solidFill>
              <a:latin typeface="ＭＳ Ｐゴシック" panose="020B0600070205080204" pitchFamily="50" charset="-128"/>
              <a:ea typeface="+mn-ea"/>
            </a:rPr>
            <a:t>年度は令和</a:t>
          </a:r>
          <a:r>
            <a:rPr kumimoji="1" lang="en-US" altLang="ja-JP" sz="1000">
              <a:solidFill>
                <a:sysClr val="windowText" lastClr="000000"/>
              </a:solidFill>
              <a:latin typeface="ＭＳ Ｐゴシック" panose="020B0600070205080204" pitchFamily="50" charset="-128"/>
              <a:ea typeface="+mn-ea"/>
            </a:rPr>
            <a:t>3</a:t>
          </a:r>
          <a:r>
            <a:rPr kumimoji="1" lang="ja-JP" altLang="en-US" sz="1000">
              <a:solidFill>
                <a:sysClr val="windowText" lastClr="000000"/>
              </a:solidFill>
              <a:latin typeface="ＭＳ Ｐゴシック" panose="020B0600070205080204" pitchFamily="50" charset="-128"/>
              <a:ea typeface="+mn-ea"/>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香川県多度津町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22,392
21,754
24.39
14,399,965
13,479,004
635,178
5,889,505
15,176,170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182.4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時間外手当の増等により、人件費に係る一般財源は増加したものの、普通交付税の増加により分母部分も大きく増加したため、</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ポイント減少した。類似団体平均との乖離は小さくなったものの、</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ポイント上回っており、依然として高い水準となっている。　</a:t>
          </a:r>
        </a:p>
        <a:p>
          <a:r>
            <a:rPr kumimoji="1" lang="ja-JP" altLang="en-US" sz="1300">
              <a:latin typeface="ＭＳ Ｐゴシック" panose="020B0600070205080204" pitchFamily="50" charset="-128"/>
              <a:ea typeface="ＭＳ Ｐゴシック" panose="020B0600070205080204" pitchFamily="50" charset="-128"/>
            </a:rPr>
            <a:t>　今後も計画的な定員管理を行うとともに、事務効率化・集約化を図り、増加傾向にある時間外手当等の縮減を図る。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100330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05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72407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100330</xdr:rowOff>
    </xdr:from>
    <xdr:to>
      <xdr:col>24</xdr:col>
      <xdr:colOff>114300</xdr:colOff>
      <xdr:row>41</xdr:row>
      <xdr:rowOff>100330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100330</xdr:rowOff>
    </xdr:from>
    <xdr:to>
      <xdr:col>24</xdr:col>
      <xdr:colOff>25400</xdr:colOff>
      <xdr:row>38</xdr:row>
      <xdr:rowOff>66040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44398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54610</xdr:rowOff>
    </xdr:from>
    <xdr:to>
      <xdr:col>19</xdr:col>
      <xdr:colOff>187325</xdr:colOff>
      <xdr:row>38</xdr:row>
      <xdr:rowOff>66040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982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41910</xdr:rowOff>
    </xdr:from>
    <xdr:to>
      <xdr:col>20</xdr:col>
      <xdr:colOff>38100</xdr:colOff>
      <xdr:row>37</xdr:row>
      <xdr:rowOff>143510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153687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54610</xdr:rowOff>
    </xdr:from>
    <xdr:to>
      <xdr:col>15</xdr:col>
      <xdr:colOff>98425</xdr:colOff>
      <xdr:row>37</xdr:row>
      <xdr:rowOff>77470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398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125730</xdr:rowOff>
    </xdr:from>
    <xdr:to>
      <xdr:col>15</xdr:col>
      <xdr:colOff>149225</xdr:colOff>
      <xdr:row>36</xdr:row>
      <xdr:rowOff>55880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66057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31750</xdr:rowOff>
    </xdr:from>
    <xdr:to>
      <xdr:col>11</xdr:col>
      <xdr:colOff>9525</xdr:colOff>
      <xdr:row>37</xdr:row>
      <xdr:rowOff>77470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75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118110</xdr:rowOff>
    </xdr:from>
    <xdr:to>
      <xdr:col>11</xdr:col>
      <xdr:colOff>60325</xdr:colOff>
      <xdr:row>36</xdr:row>
      <xdr:rowOff>48260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58437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104157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49530</xdr:rowOff>
    </xdr:from>
    <xdr:to>
      <xdr:col>24</xdr:col>
      <xdr:colOff>76200</xdr:colOff>
      <xdr:row>37</xdr:row>
      <xdr:rowOff>151130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21607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15240</xdr:rowOff>
    </xdr:from>
    <xdr:to>
      <xdr:col>20</xdr:col>
      <xdr:colOff>38100</xdr:colOff>
      <xdr:row>38</xdr:row>
      <xdr:rowOff>116840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101617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1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3810</xdr:rowOff>
    </xdr:from>
    <xdr:to>
      <xdr:col>15</xdr:col>
      <xdr:colOff>149225</xdr:colOff>
      <xdr:row>37</xdr:row>
      <xdr:rowOff>105410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90187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26670</xdr:rowOff>
    </xdr:from>
    <xdr:to>
      <xdr:col>11</xdr:col>
      <xdr:colOff>60325</xdr:colOff>
      <xdr:row>37</xdr:row>
      <xdr:rowOff>128270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113047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152400</xdr:rowOff>
    </xdr:from>
    <xdr:to>
      <xdr:col>6</xdr:col>
      <xdr:colOff>171450</xdr:colOff>
      <xdr:row>37</xdr:row>
      <xdr:rowOff>82550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67327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要因としては、指定管理者制度の導入により委託経費を削減したことによると考えられる。今後も業務委託やリース契約等について契約方法や内容を精査し、経費の縮減を図るとともに、その他の外部委託事業については、委託業務の内容やその妥当性・必要性を精査し、見直しを行う。</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114300</xdr:rowOff>
    </xdr:from>
    <xdr:to>
      <xdr:col>82</xdr:col>
      <xdr:colOff>107950</xdr:colOff>
      <xdr:row>22</xdr:row>
      <xdr:rowOff>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717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143527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4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0</xdr:rowOff>
    </xdr:from>
    <xdr:to>
      <xdr:col>82</xdr:col>
      <xdr:colOff>196850</xdr:colOff>
      <xdr:row>22</xdr:row>
      <xdr:rowOff>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7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29227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1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114300</xdr:rowOff>
    </xdr:from>
    <xdr:to>
      <xdr:col>82</xdr:col>
      <xdr:colOff>196850</xdr:colOff>
      <xdr:row>12</xdr:row>
      <xdr:rowOff>114300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7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146050</xdr:rowOff>
    </xdr:from>
    <xdr:to>
      <xdr:col>82</xdr:col>
      <xdr:colOff>107950</xdr:colOff>
      <xdr:row>16</xdr:row>
      <xdr:rowOff>101600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7178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101600</xdr:rowOff>
    </xdr:from>
    <xdr:to>
      <xdr:col>78</xdr:col>
      <xdr:colOff>69850</xdr:colOff>
      <xdr:row>18</xdr:row>
      <xdr:rowOff>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8448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57150</xdr:rowOff>
    </xdr:from>
    <xdr:to>
      <xdr:col>78</xdr:col>
      <xdr:colOff>120650</xdr:colOff>
      <xdr:row>17</xdr:row>
      <xdr:rowOff>158750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143527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5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133350</xdr:rowOff>
    </xdr:from>
    <xdr:to>
      <xdr:col>73</xdr:col>
      <xdr:colOff>180975</xdr:colOff>
      <xdr:row>18</xdr:row>
      <xdr:rowOff>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048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95250</xdr:rowOff>
    </xdr:from>
    <xdr:to>
      <xdr:col>69</xdr:col>
      <xdr:colOff>92075</xdr:colOff>
      <xdr:row>17</xdr:row>
      <xdr:rowOff>133350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009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63500</xdr:rowOff>
    </xdr:from>
    <xdr:to>
      <xdr:col>69</xdr:col>
      <xdr:colOff>142875</xdr:colOff>
      <xdr:row>18</xdr:row>
      <xdr:rowOff>165100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4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149877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86377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95250</xdr:rowOff>
    </xdr:from>
    <xdr:to>
      <xdr:col>82</xdr:col>
      <xdr:colOff>158750</xdr:colOff>
      <xdr:row>16</xdr:row>
      <xdr:rowOff>25400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111777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50800</xdr:rowOff>
    </xdr:from>
    <xdr:to>
      <xdr:col>78</xdr:col>
      <xdr:colOff>120650</xdr:colOff>
      <xdr:row>16</xdr:row>
      <xdr:rowOff>152400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162577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56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120650</xdr:rowOff>
    </xdr:from>
    <xdr:to>
      <xdr:col>74</xdr:col>
      <xdr:colOff>31750</xdr:colOff>
      <xdr:row>18</xdr:row>
      <xdr:rowOff>50800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03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60977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82550</xdr:rowOff>
    </xdr:from>
    <xdr:to>
      <xdr:col>69</xdr:col>
      <xdr:colOff>142875</xdr:colOff>
      <xdr:row>18</xdr:row>
      <xdr:rowOff>12700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22877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44450</xdr:rowOff>
    </xdr:from>
    <xdr:to>
      <xdr:col>65</xdr:col>
      <xdr:colOff>53975</xdr:colOff>
      <xdr:row>17</xdr:row>
      <xdr:rowOff>146050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156227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分母の増加に加えて、寄附金が多額だったこともあり、経常経費充当一般財源額は減少し、前年度と比較して</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ポイント減少、類似団体を</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ポイント下回った。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今回の減少要因は、特定財源が例年より大きかったことによるもので、令和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のみのことであり、今後は上昇が見込まれるため、特に単独事業については、事業が開始された経緯や目的、費用対効果、町民ニーズ、事業の妥当性・必要性等を精査しながら見直しを行い、上昇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186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57</xdr:row>
      <xdr:rowOff>69850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6139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105427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70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58</xdr:row>
      <xdr:rowOff>31750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8425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124477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146050</xdr:rowOff>
    </xdr:from>
    <xdr:to>
      <xdr:col>15</xdr:col>
      <xdr:colOff>98425</xdr:colOff>
      <xdr:row>58</xdr:row>
      <xdr:rowOff>31750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9187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76200</xdr:rowOff>
    </xdr:from>
    <xdr:to>
      <xdr:col>15</xdr:col>
      <xdr:colOff>149225</xdr:colOff>
      <xdr:row>58</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146050</xdr:rowOff>
    </xdr:from>
    <xdr:to>
      <xdr:col>11</xdr:col>
      <xdr:colOff>9525</xdr:colOff>
      <xdr:row>59</xdr:row>
      <xdr:rowOff>12700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9187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149877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152400</xdr:rowOff>
    </xdr:from>
    <xdr:to>
      <xdr:col>15</xdr:col>
      <xdr:colOff>149225</xdr:colOff>
      <xdr:row>58</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67327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95250</xdr:rowOff>
    </xdr:from>
    <xdr:to>
      <xdr:col>11</xdr:col>
      <xdr:colOff>60325</xdr:colOff>
      <xdr:row>58</xdr:row>
      <xdr:rowOff>25400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133350</xdr:rowOff>
    </xdr:from>
    <xdr:to>
      <xdr:col>6</xdr:col>
      <xdr:colOff>171450</xdr:colOff>
      <xdr:row>59</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48277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分母の増加に加え、下水道会計への基準内繰出金の減等により、前年度より</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ポイント減少したものの、依然として類似団体平均を上回っているのは、繰出金が多額になっているためである。中でも、下水道事業については、赤字補てんとしての基準外繰出は増加しており、繰出金総額は増加傾向にあるため、料金見直しなどによる歳入の確保を検討し、普通会計の負担を減らすよう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58965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8938985"/>
          <a:ext cx="0" cy="1578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31042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58965</xdr:rowOff>
    </xdr:from>
    <xdr:to>
      <xdr:col>82</xdr:col>
      <xdr:colOff>196850</xdr:colOff>
      <xdr:row>61</xdr:row>
      <xdr:rowOff>58965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91622</xdr:rowOff>
    </xdr:from>
    <xdr:to>
      <xdr:col>82</xdr:col>
      <xdr:colOff>107950</xdr:colOff>
      <xdr:row>58</xdr:row>
      <xdr:rowOff>137885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864272"/>
          <a:ext cx="838200" cy="217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32855</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127000</xdr:rowOff>
    </xdr:from>
    <xdr:to>
      <xdr:col>78</xdr:col>
      <xdr:colOff>69850</xdr:colOff>
      <xdr:row>58</xdr:row>
      <xdr:rowOff>137885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100711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125185</xdr:rowOff>
    </xdr:from>
    <xdr:to>
      <xdr:col>78</xdr:col>
      <xdr:colOff>120650</xdr:colOff>
      <xdr:row>57</xdr:row>
      <xdr:rowOff>55335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65512</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127000</xdr:rowOff>
    </xdr:from>
    <xdr:to>
      <xdr:col>73</xdr:col>
      <xdr:colOff>180975</xdr:colOff>
      <xdr:row>58</xdr:row>
      <xdr:rowOff>127000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07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40822</xdr:rowOff>
    </xdr:from>
    <xdr:to>
      <xdr:col>74</xdr:col>
      <xdr:colOff>31750</xdr:colOff>
      <xdr:row>57</xdr:row>
      <xdr:rowOff>142422</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152599</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127000</xdr:rowOff>
    </xdr:from>
    <xdr:to>
      <xdr:col>69</xdr:col>
      <xdr:colOff>92075</xdr:colOff>
      <xdr:row>59</xdr:row>
      <xdr:rowOff>64407</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100711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149678</xdr:rowOff>
    </xdr:from>
    <xdr:to>
      <xdr:col>69</xdr:col>
      <xdr:colOff>142875</xdr:colOff>
      <xdr:row>58</xdr:row>
      <xdr:rowOff>79828</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90005</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57349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40822</xdr:rowOff>
    </xdr:from>
    <xdr:to>
      <xdr:col>82</xdr:col>
      <xdr:colOff>158750</xdr:colOff>
      <xdr:row>57</xdr:row>
      <xdr:rowOff>142422</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12899</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78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87085</xdr:rowOff>
    </xdr:from>
    <xdr:to>
      <xdr:col>78</xdr:col>
      <xdr:colOff>120650</xdr:colOff>
      <xdr:row>59</xdr:row>
      <xdr:rowOff>17235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2012</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117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76200</xdr:rowOff>
    </xdr:from>
    <xdr:to>
      <xdr:col>74</xdr:col>
      <xdr:colOff>31750</xdr:colOff>
      <xdr:row>59</xdr:row>
      <xdr:rowOff>6350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76200</xdr:rowOff>
    </xdr:from>
    <xdr:to>
      <xdr:col>69</xdr:col>
      <xdr:colOff>142875</xdr:colOff>
      <xdr:row>59</xdr:row>
      <xdr:rowOff>6350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13607</xdr:rowOff>
    </xdr:from>
    <xdr:to>
      <xdr:col>65</xdr:col>
      <xdr:colOff>53975</xdr:colOff>
      <xdr:row>59</xdr:row>
      <xdr:rowOff>115207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12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99984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21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近年、上昇傾向にあったが、令和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年度は、分母の増により前年度から</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ポイント減少しており、類似団体より</a:t>
          </a:r>
          <a:r>
            <a:rPr kumimoji="1" lang="en-US" altLang="ja-JP" sz="1200">
              <a:latin typeface="ＭＳ Ｐゴシック" panose="020B0600070205080204" pitchFamily="50" charset="-128"/>
              <a:ea typeface="ＭＳ Ｐゴシック" panose="020B0600070205080204" pitchFamily="50" charset="-128"/>
            </a:rPr>
            <a:t>4.1</a:t>
          </a:r>
          <a:r>
            <a:rPr kumimoji="1" lang="ja-JP" altLang="en-US" sz="1200">
              <a:latin typeface="ＭＳ Ｐゴシック" panose="020B0600070205080204" pitchFamily="50" charset="-128"/>
              <a:ea typeface="ＭＳ Ｐゴシック" panose="020B0600070205080204" pitchFamily="50" charset="-128"/>
            </a:rPr>
            <a:t>ポイント下回っている。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社会保障経費の増等により、増加が見込まれるため、引き続き、長期間継続している奨励的な補助金については廃止も含めて検討するとともに、各種団体への補助金や報償金、謝礼についても必要性や金額の妥当性を再検討しながら、補助費等の抑制に努め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113284</xdr:rowOff>
    </xdr:from>
    <xdr:to>
      <xdr:col>82</xdr:col>
      <xdr:colOff>107950</xdr:colOff>
      <xdr:row>40</xdr:row>
      <xdr:rowOff>108712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42584"/>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80789</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108712</xdr:rowOff>
    </xdr:from>
    <xdr:to>
      <xdr:col>82</xdr:col>
      <xdr:colOff>196850</xdr:colOff>
      <xdr:row>40</xdr:row>
      <xdr:rowOff>108712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28211</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113284</xdr:rowOff>
    </xdr:from>
    <xdr:to>
      <xdr:col>82</xdr:col>
      <xdr:colOff>196850</xdr:colOff>
      <xdr:row>34</xdr:row>
      <xdr:rowOff>113284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156718</xdr:rowOff>
    </xdr:from>
    <xdr:to>
      <xdr:col>82</xdr:col>
      <xdr:colOff>107950</xdr:colOff>
      <xdr:row>36</xdr:row>
      <xdr:rowOff>17272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15746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93997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170434</xdr:rowOff>
    </xdr:from>
    <xdr:to>
      <xdr:col>78</xdr:col>
      <xdr:colOff>69850</xdr:colOff>
      <xdr:row>36</xdr:row>
      <xdr:rowOff>17272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1711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161290</xdr:rowOff>
    </xdr:from>
    <xdr:to>
      <xdr:col>73</xdr:col>
      <xdr:colOff>180975</xdr:colOff>
      <xdr:row>35</xdr:row>
      <xdr:rowOff>170434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1620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83566</xdr:rowOff>
    </xdr:from>
    <xdr:to>
      <xdr:col>69</xdr:col>
      <xdr:colOff>92075</xdr:colOff>
      <xdr:row>35</xdr:row>
      <xdr:rowOff>161290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08431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121920</xdr:rowOff>
    </xdr:from>
    <xdr:to>
      <xdr:col>69</xdr:col>
      <xdr:colOff>142875</xdr:colOff>
      <xdr:row>37</xdr:row>
      <xdr:rowOff>52070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36847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105918</xdr:rowOff>
    </xdr:from>
    <xdr:to>
      <xdr:col>82</xdr:col>
      <xdr:colOff>158750</xdr:colOff>
      <xdr:row>36</xdr:row>
      <xdr:rowOff>36068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122445</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95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137922</xdr:rowOff>
    </xdr:from>
    <xdr:to>
      <xdr:col>78</xdr:col>
      <xdr:colOff>120650</xdr:colOff>
      <xdr:row>36</xdr:row>
      <xdr:rowOff>68072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78249</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119634</xdr:rowOff>
    </xdr:from>
    <xdr:to>
      <xdr:col>74</xdr:col>
      <xdr:colOff>31750</xdr:colOff>
      <xdr:row>36</xdr:row>
      <xdr:rowOff>49784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59961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110490</xdr:rowOff>
    </xdr:from>
    <xdr:to>
      <xdr:col>69</xdr:col>
      <xdr:colOff>142875</xdr:colOff>
      <xdr:row>36</xdr:row>
      <xdr:rowOff>40640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50817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32766</xdr:rowOff>
    </xdr:from>
    <xdr:to>
      <xdr:col>65</xdr:col>
      <xdr:colOff>53975</xdr:colOff>
      <xdr:row>35</xdr:row>
      <xdr:rowOff>134366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144543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道路長寿命化事業等に係る起債の元金償還が開始され、公債費は増加したものの、分母の増により</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ポイント減少し</a:t>
          </a:r>
          <a:r>
            <a:rPr kumimoji="1" lang="en-US" altLang="ja-JP" sz="1200">
              <a:latin typeface="ＭＳ Ｐゴシック" panose="020B0600070205080204" pitchFamily="50" charset="-128"/>
              <a:ea typeface="ＭＳ Ｐゴシック" panose="020B0600070205080204" pitchFamily="50" charset="-128"/>
            </a:rPr>
            <a:t>16.3</a:t>
          </a:r>
          <a:r>
            <a:rPr kumimoji="1" lang="ja-JP" altLang="en-US" sz="1200">
              <a:latin typeface="ＭＳ Ｐゴシック" panose="020B0600070205080204" pitchFamily="50" charset="-128"/>
              <a:ea typeface="ＭＳ Ｐゴシック" panose="020B0600070205080204" pitchFamily="50" charset="-128"/>
            </a:rPr>
            <a:t>％となった。しかし、類似団体平均を</a:t>
          </a:r>
          <a:r>
            <a:rPr kumimoji="1" lang="en-US" altLang="ja-JP" sz="1200">
              <a:latin typeface="ＭＳ Ｐゴシック" panose="020B0600070205080204" pitchFamily="50" charset="-128"/>
              <a:ea typeface="ＭＳ Ｐゴシック" panose="020B0600070205080204" pitchFamily="50" charset="-128"/>
            </a:rPr>
            <a:t>4.3</a:t>
          </a:r>
          <a:r>
            <a:rPr kumimoji="1" lang="ja-JP" altLang="en-US" sz="1200">
              <a:latin typeface="ＭＳ Ｐゴシック" panose="020B0600070205080204" pitchFamily="50" charset="-128"/>
              <a:ea typeface="ＭＳ Ｐゴシック" panose="020B0600070205080204" pitchFamily="50" charset="-128"/>
            </a:rPr>
            <a:t>ポイント上回っている。</a:t>
          </a:r>
        </a:p>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年度まで続いた大型普通建設事業により、さらに公債費の上昇は続き、庁舎建設に係る町債の元金償還が開始する令和</a:t>
          </a:r>
          <a:r>
            <a:rPr kumimoji="1" lang="en-US" altLang="ja-JP" sz="1200">
              <a:latin typeface="ＭＳ Ｐゴシック" panose="020B0600070205080204" pitchFamily="50" charset="-128"/>
              <a:ea typeface="ＭＳ Ｐゴシック" panose="020B0600070205080204" pitchFamily="50" charset="-128"/>
            </a:rPr>
            <a:t>9</a:t>
          </a:r>
          <a:r>
            <a:rPr kumimoji="1" lang="ja-JP" altLang="en-US" sz="1200">
              <a:latin typeface="ＭＳ Ｐゴシック" panose="020B0600070205080204" pitchFamily="50" charset="-128"/>
              <a:ea typeface="ＭＳ Ｐゴシック" panose="020B0600070205080204" pitchFamily="50" charset="-128"/>
            </a:rPr>
            <a:t>年度に最大となる見込みのため、今後は緊急性・安全性の観点から事業の選択と集中を行い、町債の新規発行の抑制に努める。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113284</xdr:rowOff>
    </xdr:from>
    <xdr:to>
      <xdr:col>24</xdr:col>
      <xdr:colOff>25400</xdr:colOff>
      <xdr:row>81</xdr:row>
      <xdr:rowOff>88137</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457684"/>
          <a:ext cx="0" cy="1517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60214</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88137</xdr:rowOff>
    </xdr:from>
    <xdr:to>
      <xdr:col>24</xdr:col>
      <xdr:colOff>114300</xdr:colOff>
      <xdr:row>81</xdr:row>
      <xdr:rowOff>88137</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28211</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113284</xdr:rowOff>
    </xdr:from>
    <xdr:to>
      <xdr:col>24</xdr:col>
      <xdr:colOff>114300</xdr:colOff>
      <xdr:row>72</xdr:row>
      <xdr:rowOff>113284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74422</xdr:rowOff>
    </xdr:from>
    <xdr:to>
      <xdr:col>24</xdr:col>
      <xdr:colOff>25400</xdr:colOff>
      <xdr:row>79</xdr:row>
      <xdr:rowOff>165863</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987800" y="13618972"/>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161307</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129287</xdr:rowOff>
    </xdr:from>
    <xdr:to>
      <xdr:col>19</xdr:col>
      <xdr:colOff>187325</xdr:colOff>
      <xdr:row>79</xdr:row>
      <xdr:rowOff>165863</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098800" y="1367383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153924</xdr:rowOff>
    </xdr:from>
    <xdr:to>
      <xdr:col>20</xdr:col>
      <xdr:colOff>38100</xdr:colOff>
      <xdr:row>77</xdr:row>
      <xdr:rowOff>84074</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94251</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110998</xdr:rowOff>
    </xdr:from>
    <xdr:to>
      <xdr:col>15</xdr:col>
      <xdr:colOff>98425</xdr:colOff>
      <xdr:row>79</xdr:row>
      <xdr:rowOff>129287</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2209800" y="13655548"/>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117856</xdr:rowOff>
    </xdr:from>
    <xdr:to>
      <xdr:col>11</xdr:col>
      <xdr:colOff>9525</xdr:colOff>
      <xdr:row>79</xdr:row>
      <xdr:rowOff>110998</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320800" y="13490956"/>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14240</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41673</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23622</xdr:rowOff>
    </xdr:from>
    <xdr:to>
      <xdr:col>24</xdr:col>
      <xdr:colOff>76200</xdr:colOff>
      <xdr:row>79</xdr:row>
      <xdr:rowOff>125222</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167149</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115063</xdr:rowOff>
    </xdr:from>
    <xdr:to>
      <xdr:col>20</xdr:col>
      <xdr:colOff>38100</xdr:colOff>
      <xdr:row>80</xdr:row>
      <xdr:rowOff>45213</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29990</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745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78487</xdr:rowOff>
    </xdr:from>
    <xdr:to>
      <xdr:col>15</xdr:col>
      <xdr:colOff>149225</xdr:colOff>
      <xdr:row>80</xdr:row>
      <xdr:rowOff>8637</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164864</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60198</xdr:rowOff>
    </xdr:from>
    <xdr:to>
      <xdr:col>11</xdr:col>
      <xdr:colOff>60325</xdr:colOff>
      <xdr:row>79</xdr:row>
      <xdr:rowOff>161798</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146575</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6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67056</xdr:rowOff>
    </xdr:from>
    <xdr:to>
      <xdr:col>6</xdr:col>
      <xdr:colOff>171450</xdr:colOff>
      <xdr:row>78</xdr:row>
      <xdr:rowOff>168656</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153433</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扶助費や補助費等が大きく下回っているため、類似団体平均を</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ポイント下回っているのが現状である。今後もさらなる行政改革により財政運営の健全化を図っていく。</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79</xdr:row>
      <xdr:rowOff>152146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727432"/>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124223</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152146</xdr:rowOff>
    </xdr:from>
    <xdr:to>
      <xdr:col>82</xdr:col>
      <xdr:colOff>196850</xdr:colOff>
      <xdr:row>79</xdr:row>
      <xdr:rowOff>152146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101854</xdr:rowOff>
    </xdr:from>
    <xdr:to>
      <xdr:col>82</xdr:col>
      <xdr:colOff>107950</xdr:colOff>
      <xdr:row>77</xdr:row>
      <xdr:rowOff>65278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2960604"/>
          <a:ext cx="838200" cy="30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16273</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46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51563</xdr:rowOff>
    </xdr:from>
    <xdr:to>
      <xdr:col>78</xdr:col>
      <xdr:colOff>69850</xdr:colOff>
      <xdr:row>77</xdr:row>
      <xdr:rowOff>65278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4782800" y="1325321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73913</xdr:rowOff>
    </xdr:from>
    <xdr:to>
      <xdr:col>78</xdr:col>
      <xdr:colOff>120650</xdr:colOff>
      <xdr:row>78</xdr:row>
      <xdr:rowOff>4063</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160290</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28702</xdr:rowOff>
    </xdr:from>
    <xdr:to>
      <xdr:col>73</xdr:col>
      <xdr:colOff>180975</xdr:colOff>
      <xdr:row>77</xdr:row>
      <xdr:rowOff>51563</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23035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37337</xdr:rowOff>
    </xdr:from>
    <xdr:to>
      <xdr:col>74</xdr:col>
      <xdr:colOff>31750</xdr:colOff>
      <xdr:row>77</xdr:row>
      <xdr:rowOff>138937</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123714</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5842</xdr:rowOff>
    </xdr:from>
    <xdr:to>
      <xdr:col>69</xdr:col>
      <xdr:colOff>92075</xdr:colOff>
      <xdr:row>77</xdr:row>
      <xdr:rowOff>28702</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2074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96283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51054</xdr:rowOff>
    </xdr:from>
    <xdr:to>
      <xdr:col>82</xdr:col>
      <xdr:colOff>158750</xdr:colOff>
      <xdr:row>75</xdr:row>
      <xdr:rowOff>152654</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67581</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754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14478</xdr:rowOff>
    </xdr:from>
    <xdr:to>
      <xdr:col>78</xdr:col>
      <xdr:colOff>120650</xdr:colOff>
      <xdr:row>77</xdr:row>
      <xdr:rowOff>116078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126255</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763</xdr:rowOff>
    </xdr:from>
    <xdr:to>
      <xdr:col>74</xdr:col>
      <xdr:colOff>31750</xdr:colOff>
      <xdr:row>77</xdr:row>
      <xdr:rowOff>102363</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112540</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149352</xdr:rowOff>
    </xdr:from>
    <xdr:to>
      <xdr:col>69</xdr:col>
      <xdr:colOff>142875</xdr:colOff>
      <xdr:row>77</xdr:row>
      <xdr:rowOff>79502</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89679</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126492</xdr:rowOff>
    </xdr:from>
    <xdr:to>
      <xdr:col>65</xdr:col>
      <xdr:colOff>53975</xdr:colOff>
      <xdr:row>77</xdr:row>
      <xdr:rowOff>56642</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66819</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香川県多度津町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152108</xdr:rowOff>
    </xdr:from>
    <xdr:to>
      <xdr:col>29</xdr:col>
      <xdr:colOff>127000</xdr:colOff>
      <xdr:row>20</xdr:row>
      <xdr:rowOff>143669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85683"/>
          <a:ext cx="0" cy="15346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115746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9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143669</xdr:rowOff>
    </xdr:from>
    <xdr:to>
      <xdr:col>30</xdr:col>
      <xdr:colOff>25400</xdr:colOff>
      <xdr:row>20</xdr:row>
      <xdr:rowOff>143669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6202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67035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29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152108</xdr:rowOff>
    </xdr:from>
    <xdr:to>
      <xdr:col>30</xdr:col>
      <xdr:colOff>25400</xdr:colOff>
      <xdr:row>11</xdr:row>
      <xdr:rowOff>152108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856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104330</xdr:rowOff>
    </xdr:from>
    <xdr:to>
      <xdr:col>29</xdr:col>
      <xdr:colOff>127000</xdr:colOff>
      <xdr:row>19</xdr:row>
      <xdr:rowOff>7404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238055"/>
          <a:ext cx="647700" cy="74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117816</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086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101289</xdr:rowOff>
    </xdr:from>
    <xdr:to>
      <xdr:col>29</xdr:col>
      <xdr:colOff>177800</xdr:colOff>
      <xdr:row>18</xdr:row>
      <xdr:rowOff>31439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635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7404</xdr:rowOff>
    </xdr:from>
    <xdr:to>
      <xdr:col>26</xdr:col>
      <xdr:colOff>50800</xdr:colOff>
      <xdr:row>19</xdr:row>
      <xdr:rowOff>45371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312579"/>
          <a:ext cx="698500" cy="37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2915</xdr:rowOff>
    </xdr:from>
    <xdr:to>
      <xdr:col>26</xdr:col>
      <xdr:colOff>101600</xdr:colOff>
      <xdr:row>18</xdr:row>
      <xdr:rowOff>104515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136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114692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905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45371</xdr:rowOff>
    </xdr:from>
    <xdr:to>
      <xdr:col>22</xdr:col>
      <xdr:colOff>114300</xdr:colOff>
      <xdr:row>19</xdr:row>
      <xdr:rowOff>48190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350546"/>
          <a:ext cx="698500" cy="28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15545</xdr:rowOff>
    </xdr:from>
    <xdr:to>
      <xdr:col>22</xdr:col>
      <xdr:colOff>165100</xdr:colOff>
      <xdr:row>18</xdr:row>
      <xdr:rowOff>117145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149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127322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1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48190</xdr:rowOff>
    </xdr:from>
    <xdr:to>
      <xdr:col>18</xdr:col>
      <xdr:colOff>177800</xdr:colOff>
      <xdr:row>19</xdr:row>
      <xdr:rowOff>112446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353365"/>
          <a:ext cx="698500" cy="642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28518</xdr:rowOff>
    </xdr:from>
    <xdr:to>
      <xdr:col>19</xdr:col>
      <xdr:colOff>38100</xdr:colOff>
      <xdr:row>18</xdr:row>
      <xdr:rowOff>130118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162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140295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28423</xdr:rowOff>
    </xdr:from>
    <xdr:to>
      <xdr:col>15</xdr:col>
      <xdr:colOff>101600</xdr:colOff>
      <xdr:row>18</xdr:row>
      <xdr:rowOff>130023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6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140200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3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53530</xdr:rowOff>
    </xdr:from>
    <xdr:to>
      <xdr:col>29</xdr:col>
      <xdr:colOff>177800</xdr:colOff>
      <xdr:row>18</xdr:row>
      <xdr:rowOff>155130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87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25607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59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128054</xdr:rowOff>
    </xdr:from>
    <xdr:to>
      <xdr:col>26</xdr:col>
      <xdr:colOff>101600</xdr:colOff>
      <xdr:row>19</xdr:row>
      <xdr:rowOff>58204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261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42981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348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166021</xdr:rowOff>
    </xdr:from>
    <xdr:to>
      <xdr:col>22</xdr:col>
      <xdr:colOff>165100</xdr:colOff>
      <xdr:row>19</xdr:row>
      <xdr:rowOff>96171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99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80948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38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168840</xdr:rowOff>
    </xdr:from>
    <xdr:to>
      <xdr:col>19</xdr:col>
      <xdr:colOff>38100</xdr:colOff>
      <xdr:row>19</xdr:row>
      <xdr:rowOff>98990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302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83767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88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61646</xdr:rowOff>
    </xdr:from>
    <xdr:to>
      <xdr:col>15</xdr:col>
      <xdr:colOff>101600</xdr:colOff>
      <xdr:row>19</xdr:row>
      <xdr:rowOff>163246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366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148023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453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105381</xdr:rowOff>
    </xdr:from>
    <xdr:to>
      <xdr:col>29</xdr:col>
      <xdr:colOff>127000</xdr:colOff>
      <xdr:row>37</xdr:row>
      <xdr:rowOff>296164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29931"/>
          <a:ext cx="0" cy="13909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268241</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9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296164</xdr:rowOff>
    </xdr:from>
    <xdr:to>
      <xdr:col>30</xdr:col>
      <xdr:colOff>25400</xdr:colOff>
      <xdr:row>37</xdr:row>
      <xdr:rowOff>296164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208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20308</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7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105381</xdr:rowOff>
    </xdr:from>
    <xdr:to>
      <xdr:col>30</xdr:col>
      <xdr:colOff>25400</xdr:colOff>
      <xdr:row>33</xdr:row>
      <xdr:rowOff>105381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29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191302</xdr:rowOff>
    </xdr:from>
    <xdr:to>
      <xdr:col>29</xdr:col>
      <xdr:colOff>127000</xdr:colOff>
      <xdr:row>34</xdr:row>
      <xdr:rowOff>252893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458752"/>
          <a:ext cx="647700" cy="61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146281</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566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174204</xdr:rowOff>
    </xdr:from>
    <xdr:to>
      <xdr:col>29</xdr:col>
      <xdr:colOff>177800</xdr:colOff>
      <xdr:row>35</xdr:row>
      <xdr:rowOff>275804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7845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222163</xdr:rowOff>
    </xdr:from>
    <xdr:to>
      <xdr:col>26</xdr:col>
      <xdr:colOff>50800</xdr:colOff>
      <xdr:row>34</xdr:row>
      <xdr:rowOff>252893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489613"/>
          <a:ext cx="698500" cy="30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303427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1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222163</xdr:rowOff>
    </xdr:from>
    <xdr:to>
      <xdr:col>22</xdr:col>
      <xdr:colOff>114300</xdr:colOff>
      <xdr:row>34</xdr:row>
      <xdr:rowOff>339892</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489613"/>
          <a:ext cx="698500" cy="1177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157712</xdr:rowOff>
    </xdr:from>
    <xdr:to>
      <xdr:col>22</xdr:col>
      <xdr:colOff>165100</xdr:colOff>
      <xdr:row>35</xdr:row>
      <xdr:rowOff>259312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68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244089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85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339892</xdr:rowOff>
    </xdr:from>
    <xdr:to>
      <xdr:col>18</xdr:col>
      <xdr:colOff>177800</xdr:colOff>
      <xdr:row>35</xdr:row>
      <xdr:rowOff>157142</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607342"/>
          <a:ext cx="698500" cy="160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141253</xdr:rowOff>
    </xdr:from>
    <xdr:to>
      <xdr:col>19</xdr:col>
      <xdr:colOff>38100</xdr:colOff>
      <xdr:row>35</xdr:row>
      <xdr:rowOff>242853</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51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227630</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83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153336</xdr:rowOff>
    </xdr:from>
    <xdr:to>
      <xdr:col>15</xdr:col>
      <xdr:colOff>101600</xdr:colOff>
      <xdr:row>35</xdr:row>
      <xdr:rowOff>254936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763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239713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85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140502</xdr:rowOff>
    </xdr:from>
    <xdr:to>
      <xdr:col>29</xdr:col>
      <xdr:colOff>177800</xdr:colOff>
      <xdr:row>34</xdr:row>
      <xdr:rowOff>242102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407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328479</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25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202093</xdr:rowOff>
    </xdr:from>
    <xdr:to>
      <xdr:col>26</xdr:col>
      <xdr:colOff>101600</xdr:colOff>
      <xdr:row>34</xdr:row>
      <xdr:rowOff>303693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469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313870</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238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171363</xdr:rowOff>
    </xdr:from>
    <xdr:to>
      <xdr:col>22</xdr:col>
      <xdr:colOff>165100</xdr:colOff>
      <xdr:row>34</xdr:row>
      <xdr:rowOff>272963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438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283140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207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289092</xdr:rowOff>
    </xdr:from>
    <xdr:to>
      <xdr:col>19</xdr:col>
      <xdr:colOff>38100</xdr:colOff>
      <xdr:row>35</xdr:row>
      <xdr:rowOff>47792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556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57969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325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106342</xdr:rowOff>
    </xdr:from>
    <xdr:to>
      <xdr:col>15</xdr:col>
      <xdr:colOff>101600</xdr:colOff>
      <xdr:row>35</xdr:row>
      <xdr:rowOff>207942</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7166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218119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48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香川県多度津町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22,392
21,754
24.39
14,399,965
13,479,004
635,178
5,889,505
15,176,170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182.4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106471</xdr:rowOff>
    </xdr:from>
    <xdr:to>
      <xdr:col>24</xdr:col>
      <xdr:colOff>62865</xdr:colOff>
      <xdr:row>38</xdr:row>
      <xdr:rowOff>141643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49971"/>
          <a:ext cx="1270" cy="1406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145470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6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141643</xdr:rowOff>
    </xdr:from>
    <xdr:to>
      <xdr:col>24</xdr:col>
      <xdr:colOff>152400</xdr:colOff>
      <xdr:row>38</xdr:row>
      <xdr:rowOff>141643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56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53148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2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106471</xdr:rowOff>
    </xdr:from>
    <xdr:to>
      <xdr:col>24</xdr:col>
      <xdr:colOff>152400</xdr:colOff>
      <xdr:row>30</xdr:row>
      <xdr:rowOff>106471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49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9676</xdr:rowOff>
    </xdr:from>
    <xdr:to>
      <xdr:col>24</xdr:col>
      <xdr:colOff>63500</xdr:colOff>
      <xdr:row>36</xdr:row>
      <xdr:rowOff>69275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81876"/>
          <a:ext cx="838200" cy="59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127841</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28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149414</xdr:rowOff>
    </xdr:from>
    <xdr:to>
      <xdr:col>24</xdr:col>
      <xdr:colOff>114300</xdr:colOff>
      <xdr:row>36</xdr:row>
      <xdr:rowOff>79564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5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69275</xdr:rowOff>
    </xdr:from>
    <xdr:to>
      <xdr:col>19</xdr:col>
      <xdr:colOff>177800</xdr:colOff>
      <xdr:row>37</xdr:row>
      <xdr:rowOff>28813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241475"/>
          <a:ext cx="889000" cy="13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54218</xdr:rowOff>
    </xdr:from>
    <xdr:to>
      <xdr:col>20</xdr:col>
      <xdr:colOff>38100</xdr:colOff>
      <xdr:row>36</xdr:row>
      <xdr:rowOff>155818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146945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31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26004</xdr:rowOff>
    </xdr:from>
    <xdr:to>
      <xdr:col>15</xdr:col>
      <xdr:colOff>50800</xdr:colOff>
      <xdr:row>37</xdr:row>
      <xdr:rowOff>28813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369654"/>
          <a:ext cx="889000" cy="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16026</xdr:rowOff>
    </xdr:from>
    <xdr:to>
      <xdr:col>15</xdr:col>
      <xdr:colOff>101600</xdr:colOff>
      <xdr:row>37</xdr:row>
      <xdr:rowOff>117626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108753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45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26004</xdr:rowOff>
    </xdr:from>
    <xdr:to>
      <xdr:col>10</xdr:col>
      <xdr:colOff>114300</xdr:colOff>
      <xdr:row>37</xdr:row>
      <xdr:rowOff>101067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369654"/>
          <a:ext cx="889000" cy="7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14246</xdr:rowOff>
    </xdr:from>
    <xdr:to>
      <xdr:col>10</xdr:col>
      <xdr:colOff>165100</xdr:colOff>
      <xdr:row>37</xdr:row>
      <xdr:rowOff>115846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106973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3257</xdr:rowOff>
    </xdr:from>
    <xdr:to>
      <xdr:col>6</xdr:col>
      <xdr:colOff>38100</xdr:colOff>
      <xdr:row>37</xdr:row>
      <xdr:rowOff>104857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121384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130326</xdr:rowOff>
    </xdr:from>
    <xdr:to>
      <xdr:col>24</xdr:col>
      <xdr:colOff>114300</xdr:colOff>
      <xdr:row>36</xdr:row>
      <xdr:rowOff>60476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3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153203</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98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18475</xdr:rowOff>
    </xdr:from>
    <xdr:to>
      <xdr:col>20</xdr:col>
      <xdr:colOff>38100</xdr:colOff>
      <xdr:row>36</xdr:row>
      <xdr:rowOff>120075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9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136602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96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149463</xdr:rowOff>
    </xdr:from>
    <xdr:to>
      <xdr:col>15</xdr:col>
      <xdr:colOff>101600</xdr:colOff>
      <xdr:row>37</xdr:row>
      <xdr:rowOff>79613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2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96140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09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146654</xdr:rowOff>
    </xdr:from>
    <xdr:to>
      <xdr:col>10</xdr:col>
      <xdr:colOff>165100</xdr:colOff>
      <xdr:row>37</xdr:row>
      <xdr:rowOff>76804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1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93331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09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50267</xdr:rowOff>
    </xdr:from>
    <xdr:to>
      <xdr:col>6</xdr:col>
      <xdr:colOff>38100</xdr:colOff>
      <xdr:row>37</xdr:row>
      <xdr:rowOff>151867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9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142994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8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169761</xdr:rowOff>
    </xdr:from>
    <xdr:to>
      <xdr:col>24</xdr:col>
      <xdr:colOff>62865</xdr:colOff>
      <xdr:row>58</xdr:row>
      <xdr:rowOff>152518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70811"/>
          <a:ext cx="1270" cy="1525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156345</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10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152518</xdr:rowOff>
    </xdr:from>
    <xdr:to>
      <xdr:col>24</xdr:col>
      <xdr:colOff>152400</xdr:colOff>
      <xdr:row>58</xdr:row>
      <xdr:rowOff>152518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9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116438</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346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169761</xdr:rowOff>
    </xdr:from>
    <xdr:to>
      <xdr:col>24</xdr:col>
      <xdr:colOff>152400</xdr:colOff>
      <xdr:row>49</xdr:row>
      <xdr:rowOff>169761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7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17399</xdr:rowOff>
    </xdr:from>
    <xdr:to>
      <xdr:col>24</xdr:col>
      <xdr:colOff>63500</xdr:colOff>
      <xdr:row>57</xdr:row>
      <xdr:rowOff>48750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790049"/>
          <a:ext cx="838200" cy="3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78940</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08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56063</xdr:rowOff>
    </xdr:from>
    <xdr:to>
      <xdr:col>24</xdr:col>
      <xdr:colOff>114300</xdr:colOff>
      <xdr:row>56</xdr:row>
      <xdr:rowOff>157663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48750</xdr:rowOff>
    </xdr:from>
    <xdr:to>
      <xdr:col>19</xdr:col>
      <xdr:colOff>177800</xdr:colOff>
      <xdr:row>57</xdr:row>
      <xdr:rowOff>100757</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821400"/>
          <a:ext cx="889000" cy="5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130914</xdr:rowOff>
    </xdr:from>
    <xdr:to>
      <xdr:col>20</xdr:col>
      <xdr:colOff>38100</xdr:colOff>
      <xdr:row>57</xdr:row>
      <xdr:rowOff>61064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77591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5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100757</xdr:rowOff>
    </xdr:from>
    <xdr:to>
      <xdr:col>15</xdr:col>
      <xdr:colOff>50800</xdr:colOff>
      <xdr:row>57</xdr:row>
      <xdr:rowOff>145513</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873407"/>
          <a:ext cx="889000" cy="44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99791</xdr:rowOff>
    </xdr:from>
    <xdr:to>
      <xdr:col>15</xdr:col>
      <xdr:colOff>101600</xdr:colOff>
      <xdr:row>57</xdr:row>
      <xdr:rowOff>29941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0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46468</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47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145513</xdr:rowOff>
    </xdr:from>
    <xdr:to>
      <xdr:col>10</xdr:col>
      <xdr:colOff>114300</xdr:colOff>
      <xdr:row>57</xdr:row>
      <xdr:rowOff>154510</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918163"/>
          <a:ext cx="889000" cy="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110176</xdr:rowOff>
    </xdr:from>
    <xdr:to>
      <xdr:col>10</xdr:col>
      <xdr:colOff>165100</xdr:colOff>
      <xdr:row>57</xdr:row>
      <xdr:rowOff>40326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56853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48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85324</xdr:rowOff>
    </xdr:from>
    <xdr:to>
      <xdr:col>6</xdr:col>
      <xdr:colOff>38100</xdr:colOff>
      <xdr:row>57</xdr:row>
      <xdr:rowOff>15474</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8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32001</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6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138049</xdr:rowOff>
    </xdr:from>
    <xdr:to>
      <xdr:col>24</xdr:col>
      <xdr:colOff>114300</xdr:colOff>
      <xdr:row>57</xdr:row>
      <xdr:rowOff>68199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73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116476</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71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169400</xdr:rowOff>
    </xdr:from>
    <xdr:to>
      <xdr:col>20</xdr:col>
      <xdr:colOff>38100</xdr:colOff>
      <xdr:row>57</xdr:row>
      <xdr:rowOff>99550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7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90677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86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49957</xdr:rowOff>
    </xdr:from>
    <xdr:to>
      <xdr:col>15</xdr:col>
      <xdr:colOff>101600</xdr:colOff>
      <xdr:row>57</xdr:row>
      <xdr:rowOff>151557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82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142684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91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94713</xdr:rowOff>
    </xdr:from>
    <xdr:to>
      <xdr:col>10</xdr:col>
      <xdr:colOff>165100</xdr:colOff>
      <xdr:row>58</xdr:row>
      <xdr:rowOff>24863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6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15990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96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103710</xdr:rowOff>
    </xdr:from>
    <xdr:to>
      <xdr:col>6</xdr:col>
      <xdr:colOff>38100</xdr:colOff>
      <xdr:row>58</xdr:row>
      <xdr:rowOff>33860</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7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24987</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96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113091</xdr:rowOff>
    </xdr:from>
    <xdr:to>
      <xdr:col>24</xdr:col>
      <xdr:colOff>62865</xdr:colOff>
      <xdr:row>78</xdr:row>
      <xdr:rowOff>106049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14591"/>
          <a:ext cx="1270" cy="136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109876</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82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106049</xdr:rowOff>
    </xdr:from>
    <xdr:to>
      <xdr:col>24</xdr:col>
      <xdr:colOff>152400</xdr:colOff>
      <xdr:row>78</xdr:row>
      <xdr:rowOff>106049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79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59768</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8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113091</xdr:rowOff>
    </xdr:from>
    <xdr:to>
      <xdr:col>24</xdr:col>
      <xdr:colOff>152400</xdr:colOff>
      <xdr:row>70</xdr:row>
      <xdr:rowOff>113091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1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104770</xdr:rowOff>
    </xdr:from>
    <xdr:to>
      <xdr:col>24</xdr:col>
      <xdr:colOff>63500</xdr:colOff>
      <xdr:row>77</xdr:row>
      <xdr:rowOff>164023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306420"/>
          <a:ext cx="838200" cy="5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45711</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75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22834</xdr:rowOff>
    </xdr:from>
    <xdr:to>
      <xdr:col>24</xdr:col>
      <xdr:colOff>114300</xdr:colOff>
      <xdr:row>77</xdr:row>
      <xdr:rowOff>124434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2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163612</xdr:rowOff>
    </xdr:from>
    <xdr:to>
      <xdr:col>19</xdr:col>
      <xdr:colOff>177800</xdr:colOff>
      <xdr:row>77</xdr:row>
      <xdr:rowOff>164023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365262"/>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57217</xdr:rowOff>
    </xdr:from>
    <xdr:to>
      <xdr:col>20</xdr:col>
      <xdr:colOff>38100</xdr:colOff>
      <xdr:row>77</xdr:row>
      <xdr:rowOff>158817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3894</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3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163612</xdr:rowOff>
    </xdr:from>
    <xdr:to>
      <xdr:col>15</xdr:col>
      <xdr:colOff>50800</xdr:colOff>
      <xdr:row>78</xdr:row>
      <xdr:rowOff>6564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365262"/>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68098</xdr:rowOff>
    </xdr:from>
    <xdr:to>
      <xdr:col>15</xdr:col>
      <xdr:colOff>101600</xdr:colOff>
      <xdr:row>77</xdr:row>
      <xdr:rowOff>169698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6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14775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44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153324</xdr:rowOff>
    </xdr:from>
    <xdr:to>
      <xdr:col>10</xdr:col>
      <xdr:colOff>114300</xdr:colOff>
      <xdr:row>78</xdr:row>
      <xdr:rowOff>6564</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354974"/>
          <a:ext cx="889000" cy="2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50633</xdr:rowOff>
    </xdr:from>
    <xdr:to>
      <xdr:col>10</xdr:col>
      <xdr:colOff>165100</xdr:colOff>
      <xdr:row>77</xdr:row>
      <xdr:rowOff>152233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168760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27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41625</xdr:rowOff>
    </xdr:from>
    <xdr:to>
      <xdr:col>6</xdr:col>
      <xdr:colOff>38100</xdr:colOff>
      <xdr:row>77</xdr:row>
      <xdr:rowOff>143225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159752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1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53970</xdr:rowOff>
    </xdr:from>
    <xdr:to>
      <xdr:col>24</xdr:col>
      <xdr:colOff>114300</xdr:colOff>
      <xdr:row>77</xdr:row>
      <xdr:rowOff>155570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2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32397</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3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113223</xdr:rowOff>
    </xdr:from>
    <xdr:to>
      <xdr:col>20</xdr:col>
      <xdr:colOff>38100</xdr:colOff>
      <xdr:row>78</xdr:row>
      <xdr:rowOff>43373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1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34500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07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112812</xdr:rowOff>
    </xdr:from>
    <xdr:to>
      <xdr:col>15</xdr:col>
      <xdr:colOff>101600</xdr:colOff>
      <xdr:row>78</xdr:row>
      <xdr:rowOff>42962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1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34089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07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127214</xdr:rowOff>
    </xdr:from>
    <xdr:to>
      <xdr:col>10</xdr:col>
      <xdr:colOff>165100</xdr:colOff>
      <xdr:row>78</xdr:row>
      <xdr:rowOff>57364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2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48491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21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102524</xdr:rowOff>
    </xdr:from>
    <xdr:to>
      <xdr:col>6</xdr:col>
      <xdr:colOff>38100</xdr:colOff>
      <xdr:row>78</xdr:row>
      <xdr:rowOff>32674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0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23801</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39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161931</xdr:rowOff>
    </xdr:from>
    <xdr:to>
      <xdr:col>24</xdr:col>
      <xdr:colOff>62865</xdr:colOff>
      <xdr:row>98</xdr:row>
      <xdr:rowOff>163931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20981"/>
          <a:ext cx="1270" cy="1545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167758</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96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163931</xdr:rowOff>
    </xdr:from>
    <xdr:to>
      <xdr:col>24</xdr:col>
      <xdr:colOff>152400</xdr:colOff>
      <xdr:row>98</xdr:row>
      <xdr:rowOff>163931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966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108608</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9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161931</xdr:rowOff>
    </xdr:from>
    <xdr:to>
      <xdr:col>24</xdr:col>
      <xdr:colOff>152400</xdr:colOff>
      <xdr:row>89</xdr:row>
      <xdr:rowOff>161931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2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96132</xdr:rowOff>
    </xdr:from>
    <xdr:to>
      <xdr:col>24</xdr:col>
      <xdr:colOff>63500</xdr:colOff>
      <xdr:row>98</xdr:row>
      <xdr:rowOff>14884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383882"/>
          <a:ext cx="838200" cy="43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86168</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73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107741</xdr:rowOff>
    </xdr:from>
    <xdr:to>
      <xdr:col>24</xdr:col>
      <xdr:colOff>114300</xdr:colOff>
      <xdr:row>96</xdr:row>
      <xdr:rowOff>37891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3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14884</xdr:rowOff>
    </xdr:from>
    <xdr:to>
      <xdr:col>19</xdr:col>
      <xdr:colOff>177800</xdr:colOff>
      <xdr:row>98</xdr:row>
      <xdr:rowOff>58699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816984"/>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4414</xdr:rowOff>
    </xdr:from>
    <xdr:to>
      <xdr:col>20</xdr:col>
      <xdr:colOff>38100</xdr:colOff>
      <xdr:row>98</xdr:row>
      <xdr:rowOff>106014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80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97141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89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58699</xdr:rowOff>
    </xdr:from>
    <xdr:to>
      <xdr:col>15</xdr:col>
      <xdr:colOff>50800</xdr:colOff>
      <xdr:row>98</xdr:row>
      <xdr:rowOff>114649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860799"/>
          <a:ext cx="889000" cy="55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66650</xdr:rowOff>
    </xdr:from>
    <xdr:to>
      <xdr:col>15</xdr:col>
      <xdr:colOff>101600</xdr:colOff>
      <xdr:row>98</xdr:row>
      <xdr:rowOff>168250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86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159377</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9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48679</xdr:rowOff>
    </xdr:from>
    <xdr:to>
      <xdr:col>10</xdr:col>
      <xdr:colOff>114300</xdr:colOff>
      <xdr:row>98</xdr:row>
      <xdr:rowOff>114649</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6850779"/>
          <a:ext cx="889000" cy="6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118771</xdr:rowOff>
    </xdr:from>
    <xdr:to>
      <xdr:col>10</xdr:col>
      <xdr:colOff>165100</xdr:colOff>
      <xdr:row>99</xdr:row>
      <xdr:rowOff>48921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92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40048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701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118390</xdr:rowOff>
    </xdr:from>
    <xdr:to>
      <xdr:col>6</xdr:col>
      <xdr:colOff>38100</xdr:colOff>
      <xdr:row>99</xdr:row>
      <xdr:rowOff>48540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92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39667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701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45332</xdr:rowOff>
    </xdr:from>
    <xdr:to>
      <xdr:col>24</xdr:col>
      <xdr:colOff>114300</xdr:colOff>
      <xdr:row>95</xdr:row>
      <xdr:rowOff>146932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33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68209</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18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135534</xdr:rowOff>
    </xdr:from>
    <xdr:to>
      <xdr:col>20</xdr:col>
      <xdr:colOff>38100</xdr:colOff>
      <xdr:row>98</xdr:row>
      <xdr:rowOff>65684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76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82211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54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7899</xdr:rowOff>
    </xdr:from>
    <xdr:to>
      <xdr:col>15</xdr:col>
      <xdr:colOff>101600</xdr:colOff>
      <xdr:row>98</xdr:row>
      <xdr:rowOff>109499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80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126026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58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63849</xdr:rowOff>
    </xdr:from>
    <xdr:to>
      <xdr:col>10</xdr:col>
      <xdr:colOff>165100</xdr:colOff>
      <xdr:row>98</xdr:row>
      <xdr:rowOff>165449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86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10526</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64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169329</xdr:rowOff>
    </xdr:from>
    <xdr:to>
      <xdr:col>6</xdr:col>
      <xdr:colOff>38100</xdr:colOff>
      <xdr:row>98</xdr:row>
      <xdr:rowOff>99479</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79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116006</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57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147026</xdr:rowOff>
    </xdr:from>
    <xdr:to>
      <xdr:col>54</xdr:col>
      <xdr:colOff>189865</xdr:colOff>
      <xdr:row>39</xdr:row>
      <xdr:rowOff>98541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461976"/>
          <a:ext cx="1270" cy="132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102368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7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98541</xdr:rowOff>
    </xdr:from>
    <xdr:to>
      <xdr:col>55</xdr:col>
      <xdr:colOff>88900</xdr:colOff>
      <xdr:row>39</xdr:row>
      <xdr:rowOff>98541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785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93703</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237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147026</xdr:rowOff>
    </xdr:from>
    <xdr:to>
      <xdr:col>55</xdr:col>
      <xdr:colOff>88900</xdr:colOff>
      <xdr:row>31</xdr:row>
      <xdr:rowOff>147026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461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67212</xdr:rowOff>
    </xdr:from>
    <xdr:to>
      <xdr:col>55</xdr:col>
      <xdr:colOff>0</xdr:colOff>
      <xdr:row>38</xdr:row>
      <xdr:rowOff>56185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5553612"/>
          <a:ext cx="838200" cy="101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32790</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2049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9913</xdr:rowOff>
    </xdr:from>
    <xdr:to>
      <xdr:col>55</xdr:col>
      <xdr:colOff>50800</xdr:colOff>
      <xdr:row>37</xdr:row>
      <xdr:rowOff>111513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67212</xdr:rowOff>
    </xdr:from>
    <xdr:to>
      <xdr:col>50</xdr:col>
      <xdr:colOff>114300</xdr:colOff>
      <xdr:row>39</xdr:row>
      <xdr:rowOff>51536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5553612"/>
          <a:ext cx="889000" cy="118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114274</xdr:rowOff>
    </xdr:from>
    <xdr:to>
      <xdr:col>50</xdr:col>
      <xdr:colOff>165100</xdr:colOff>
      <xdr:row>31</xdr:row>
      <xdr:rowOff>44424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5257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60951</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5033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51536</xdr:rowOff>
    </xdr:from>
    <xdr:to>
      <xdr:col>45</xdr:col>
      <xdr:colOff>177800</xdr:colOff>
      <xdr:row>39</xdr:row>
      <xdr:rowOff>82593</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738086"/>
          <a:ext cx="889000" cy="3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68468</xdr:rowOff>
    </xdr:from>
    <xdr:to>
      <xdr:col>46</xdr:col>
      <xdr:colOff>38100</xdr:colOff>
      <xdr:row>37</xdr:row>
      <xdr:rowOff>170067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41211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15145</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18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82593</xdr:rowOff>
    </xdr:from>
    <xdr:to>
      <xdr:col>41</xdr:col>
      <xdr:colOff>50800</xdr:colOff>
      <xdr:row>39</xdr:row>
      <xdr:rowOff>117003</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769143"/>
          <a:ext cx="889000" cy="3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102518</xdr:rowOff>
    </xdr:from>
    <xdr:to>
      <xdr:col>41</xdr:col>
      <xdr:colOff>101600</xdr:colOff>
      <xdr:row>38</xdr:row>
      <xdr:rowOff>32668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4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49195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2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131245</xdr:rowOff>
    </xdr:from>
    <xdr:to>
      <xdr:col>36</xdr:col>
      <xdr:colOff>165100</xdr:colOff>
      <xdr:row>38</xdr:row>
      <xdr:rowOff>61395</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47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77922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25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5385</xdr:rowOff>
    </xdr:from>
    <xdr:to>
      <xdr:col>55</xdr:col>
      <xdr:colOff>50800</xdr:colOff>
      <xdr:row>38</xdr:row>
      <xdr:rowOff>106985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5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155262</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49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16412</xdr:rowOff>
    </xdr:from>
    <xdr:to>
      <xdr:col>50</xdr:col>
      <xdr:colOff>165100</xdr:colOff>
      <xdr:row>32</xdr:row>
      <xdr:rowOff>118012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550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109139</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5595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736</xdr:rowOff>
    </xdr:from>
    <xdr:to>
      <xdr:col>46</xdr:col>
      <xdr:colOff>38100</xdr:colOff>
      <xdr:row>39</xdr:row>
      <xdr:rowOff>102336</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6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93463</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78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31793</xdr:rowOff>
    </xdr:from>
    <xdr:to>
      <xdr:col>41</xdr:col>
      <xdr:colOff>101600</xdr:colOff>
      <xdr:row>39</xdr:row>
      <xdr:rowOff>133393</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71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124520</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81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66203</xdr:rowOff>
    </xdr:from>
    <xdr:to>
      <xdr:col>36</xdr:col>
      <xdr:colOff>165100</xdr:colOff>
      <xdr:row>39</xdr:row>
      <xdr:rowOff>167803</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75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158930</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84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102690</xdr:rowOff>
    </xdr:from>
    <xdr:to>
      <xdr:col>54</xdr:col>
      <xdr:colOff>189865</xdr:colOff>
      <xdr:row>58</xdr:row>
      <xdr:rowOff>71654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675190"/>
          <a:ext cx="1270" cy="134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75481</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01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71654</xdr:rowOff>
    </xdr:from>
    <xdr:to>
      <xdr:col>55</xdr:col>
      <xdr:colOff>88900</xdr:colOff>
      <xdr:row>58</xdr:row>
      <xdr:rowOff>71654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015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49367</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450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102690</xdr:rowOff>
    </xdr:from>
    <xdr:to>
      <xdr:col>55</xdr:col>
      <xdr:colOff>88900</xdr:colOff>
      <xdr:row>50</xdr:row>
      <xdr:rowOff>102690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67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102690</xdr:rowOff>
    </xdr:from>
    <xdr:to>
      <xdr:col>55</xdr:col>
      <xdr:colOff>0</xdr:colOff>
      <xdr:row>56</xdr:row>
      <xdr:rowOff>66723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8675190"/>
          <a:ext cx="838200" cy="99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58328</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659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79901</xdr:rowOff>
    </xdr:from>
    <xdr:to>
      <xdr:col>55</xdr:col>
      <xdr:colOff>50800</xdr:colOff>
      <xdr:row>57</xdr:row>
      <xdr:rowOff>10051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6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66723</xdr:rowOff>
    </xdr:from>
    <xdr:to>
      <xdr:col>50</xdr:col>
      <xdr:colOff>114300</xdr:colOff>
      <xdr:row>57</xdr:row>
      <xdr:rowOff>64232</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9667923"/>
          <a:ext cx="889000" cy="16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97320</xdr:rowOff>
    </xdr:from>
    <xdr:to>
      <xdr:col>50</xdr:col>
      <xdr:colOff>165100</xdr:colOff>
      <xdr:row>57</xdr:row>
      <xdr:rowOff>27470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69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18597</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79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64232</xdr:rowOff>
    </xdr:from>
    <xdr:to>
      <xdr:col>45</xdr:col>
      <xdr:colOff>177800</xdr:colOff>
      <xdr:row>57</xdr:row>
      <xdr:rowOff>96228</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9836882"/>
          <a:ext cx="889000" cy="3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57514</xdr:rowOff>
    </xdr:from>
    <xdr:to>
      <xdr:col>46</xdr:col>
      <xdr:colOff>38100</xdr:colOff>
      <xdr:row>56</xdr:row>
      <xdr:rowOff>159114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65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4191</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43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105753</xdr:rowOff>
    </xdr:from>
    <xdr:to>
      <xdr:col>41</xdr:col>
      <xdr:colOff>50800</xdr:colOff>
      <xdr:row>57</xdr:row>
      <xdr:rowOff>96228</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9535503"/>
          <a:ext cx="889000" cy="33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97518</xdr:rowOff>
    </xdr:from>
    <xdr:to>
      <xdr:col>41</xdr:col>
      <xdr:colOff>101600</xdr:colOff>
      <xdr:row>57</xdr:row>
      <xdr:rowOff>27668</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69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44195</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47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99149</xdr:rowOff>
    </xdr:from>
    <xdr:to>
      <xdr:col>36</xdr:col>
      <xdr:colOff>165100</xdr:colOff>
      <xdr:row>57</xdr:row>
      <xdr:rowOff>29299</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7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20426</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79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51890</xdr:rowOff>
    </xdr:from>
    <xdr:to>
      <xdr:col>55</xdr:col>
      <xdr:colOff>50800</xdr:colOff>
      <xdr:row>50</xdr:row>
      <xdr:rowOff>153490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862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4917</xdr:rowOff>
    </xdr:from>
    <xdr:ext cx="599010"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8577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15923</xdr:rowOff>
    </xdr:from>
    <xdr:to>
      <xdr:col>50</xdr:col>
      <xdr:colOff>165100</xdr:colOff>
      <xdr:row>56</xdr:row>
      <xdr:rowOff>117523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61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134050</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39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13432</xdr:rowOff>
    </xdr:from>
    <xdr:to>
      <xdr:col>46</xdr:col>
      <xdr:colOff>38100</xdr:colOff>
      <xdr:row>57</xdr:row>
      <xdr:rowOff>115032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78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106159</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87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45428</xdr:rowOff>
    </xdr:from>
    <xdr:to>
      <xdr:col>41</xdr:col>
      <xdr:colOff>101600</xdr:colOff>
      <xdr:row>57</xdr:row>
      <xdr:rowOff>147028</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81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138155</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91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54953</xdr:rowOff>
    </xdr:from>
    <xdr:to>
      <xdr:col>36</xdr:col>
      <xdr:colOff>165100</xdr:colOff>
      <xdr:row>55</xdr:row>
      <xdr:rowOff>156553</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48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1630</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25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35840</xdr:rowOff>
    </xdr:from>
    <xdr:to>
      <xdr:col>54</xdr:col>
      <xdr:colOff>189865</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208790"/>
          <a:ext cx="1270" cy="1380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153967</xdr:rowOff>
    </xdr:from>
    <xdr:ext cx="534377"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198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35840</xdr:rowOff>
    </xdr:from>
    <xdr:to>
      <xdr:col>55</xdr:col>
      <xdr:colOff>88900</xdr:colOff>
      <xdr:row>71</xdr:row>
      <xdr:rowOff>35840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20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170866</xdr:rowOff>
    </xdr:from>
    <xdr:to>
      <xdr:col>55</xdr:col>
      <xdr:colOff>0</xdr:colOff>
      <xdr:row>77</xdr:row>
      <xdr:rowOff>44774</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9639300" y="13029616"/>
          <a:ext cx="838200" cy="21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48849</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250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70422</xdr:rowOff>
    </xdr:from>
    <xdr:to>
      <xdr:col>55</xdr:col>
      <xdr:colOff>50800</xdr:colOff>
      <xdr:row>78</xdr:row>
      <xdr:rowOff>572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27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44774</xdr:rowOff>
    </xdr:from>
    <xdr:to>
      <xdr:col>50</xdr:col>
      <xdr:colOff>114300</xdr:colOff>
      <xdr:row>77</xdr:row>
      <xdr:rowOff>163474</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8750300" y="13246424"/>
          <a:ext cx="889000" cy="11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86919</xdr:rowOff>
    </xdr:from>
    <xdr:to>
      <xdr:col>50</xdr:col>
      <xdr:colOff>165100</xdr:colOff>
      <xdr:row>78</xdr:row>
      <xdr:rowOff>17069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2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8196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38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163474</xdr:rowOff>
    </xdr:from>
    <xdr:to>
      <xdr:col>45</xdr:col>
      <xdr:colOff>177800</xdr:colOff>
      <xdr:row>78</xdr:row>
      <xdr:rowOff>29115</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7861300" y="13365124"/>
          <a:ext cx="889000" cy="3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32322</xdr:rowOff>
    </xdr:from>
    <xdr:to>
      <xdr:col>46</xdr:col>
      <xdr:colOff>38100</xdr:colOff>
      <xdr:row>77</xdr:row>
      <xdr:rowOff>133922</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2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150449</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00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8712</xdr:rowOff>
    </xdr:from>
    <xdr:to>
      <xdr:col>41</xdr:col>
      <xdr:colOff>50800</xdr:colOff>
      <xdr:row>78</xdr:row>
      <xdr:rowOff>29115</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6972300" y="12867462"/>
          <a:ext cx="889000" cy="534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57449</xdr:rowOff>
    </xdr:from>
    <xdr:to>
      <xdr:col>41</xdr:col>
      <xdr:colOff>101600</xdr:colOff>
      <xdr:row>77</xdr:row>
      <xdr:rowOff>159049</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32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4126</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0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53257</xdr:rowOff>
    </xdr:from>
    <xdr:to>
      <xdr:col>36</xdr:col>
      <xdr:colOff>165100</xdr:colOff>
      <xdr:row>77</xdr:row>
      <xdr:rowOff>154857</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3254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145984</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34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120066</xdr:rowOff>
    </xdr:from>
    <xdr:to>
      <xdr:col>55</xdr:col>
      <xdr:colOff>50800</xdr:colOff>
      <xdr:row>76</xdr:row>
      <xdr:rowOff>50216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297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142943</xdr:rowOff>
    </xdr:from>
    <xdr:ext cx="534377"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283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165424</xdr:rowOff>
    </xdr:from>
    <xdr:to>
      <xdr:col>50</xdr:col>
      <xdr:colOff>165100</xdr:colOff>
      <xdr:row>77</xdr:row>
      <xdr:rowOff>95574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319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112101</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372111" y="1297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112674</xdr:rowOff>
    </xdr:from>
    <xdr:to>
      <xdr:col>46</xdr:col>
      <xdr:colOff>38100</xdr:colOff>
      <xdr:row>78</xdr:row>
      <xdr:rowOff>42824</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331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33951</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483111" y="1340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149765</xdr:rowOff>
    </xdr:from>
    <xdr:to>
      <xdr:col>41</xdr:col>
      <xdr:colOff>101600</xdr:colOff>
      <xdr:row>78</xdr:row>
      <xdr:rowOff>79915</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335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71042</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626428" y="1344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129362</xdr:rowOff>
    </xdr:from>
    <xdr:to>
      <xdr:col>36</xdr:col>
      <xdr:colOff>165100</xdr:colOff>
      <xdr:row>75</xdr:row>
      <xdr:rowOff>59512</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281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76039</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05111" y="1259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160688</xdr:rowOff>
    </xdr:from>
    <xdr:to>
      <xdr:col>54</xdr:col>
      <xdr:colOff>189865</xdr:colOff>
      <xdr:row>98</xdr:row>
      <xdr:rowOff>155659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419738"/>
          <a:ext cx="1270" cy="1538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159486</xdr:rowOff>
    </xdr:from>
    <xdr:ext cx="534377"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6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155659</xdr:rowOff>
    </xdr:from>
    <xdr:to>
      <xdr:col>55</xdr:col>
      <xdr:colOff>88900</xdr:colOff>
      <xdr:row>98</xdr:row>
      <xdr:rowOff>155659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5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107365</xdr:rowOff>
    </xdr:from>
    <xdr:ext cx="599010"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194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160688</xdr:rowOff>
    </xdr:from>
    <xdr:to>
      <xdr:col>55</xdr:col>
      <xdr:colOff>88900</xdr:colOff>
      <xdr:row>89</xdr:row>
      <xdr:rowOff>160688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419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89</xdr:row>
      <xdr:rowOff>160688</xdr:rowOff>
    </xdr:from>
    <xdr:to>
      <xdr:col>55</xdr:col>
      <xdr:colOff>0</xdr:colOff>
      <xdr:row>97</xdr:row>
      <xdr:rowOff>62106</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9639300" y="15419738"/>
          <a:ext cx="838200" cy="127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11658</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642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33231</xdr:rowOff>
    </xdr:from>
    <xdr:to>
      <xdr:col>55</xdr:col>
      <xdr:colOff>50800</xdr:colOff>
      <xdr:row>97</xdr:row>
      <xdr:rowOff>134831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6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62106</xdr:rowOff>
    </xdr:from>
    <xdr:to>
      <xdr:col>50</xdr:col>
      <xdr:colOff>114300</xdr:colOff>
      <xdr:row>98</xdr:row>
      <xdr:rowOff>43993</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8750300" y="16692756"/>
          <a:ext cx="889000" cy="15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64047</xdr:rowOff>
    </xdr:from>
    <xdr:to>
      <xdr:col>50</xdr:col>
      <xdr:colOff>165100</xdr:colOff>
      <xdr:row>97</xdr:row>
      <xdr:rowOff>165647</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69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156774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78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38833</xdr:rowOff>
    </xdr:from>
    <xdr:to>
      <xdr:col>45</xdr:col>
      <xdr:colOff>177800</xdr:colOff>
      <xdr:row>98</xdr:row>
      <xdr:rowOff>43993</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7861300" y="16840933"/>
          <a:ext cx="889000" cy="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37117</xdr:rowOff>
    </xdr:from>
    <xdr:to>
      <xdr:col>46</xdr:col>
      <xdr:colOff>38100</xdr:colOff>
      <xdr:row>97</xdr:row>
      <xdr:rowOff>138717</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6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155244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44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37461</xdr:rowOff>
    </xdr:from>
    <xdr:to>
      <xdr:col>41</xdr:col>
      <xdr:colOff>50800</xdr:colOff>
      <xdr:row>98</xdr:row>
      <xdr:rowOff>38833</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6972300" y="16668111"/>
          <a:ext cx="889000" cy="17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64429</xdr:rowOff>
    </xdr:from>
    <xdr:to>
      <xdr:col>41</xdr:col>
      <xdr:colOff>101600</xdr:colOff>
      <xdr:row>97</xdr:row>
      <xdr:rowOff>166029</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6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11106</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47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66867</xdr:rowOff>
    </xdr:from>
    <xdr:to>
      <xdr:col>36</xdr:col>
      <xdr:colOff>165100</xdr:colOff>
      <xdr:row>97</xdr:row>
      <xdr:rowOff>168467</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6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159594</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79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89</xdr:row>
      <xdr:rowOff>109888</xdr:rowOff>
    </xdr:from>
    <xdr:to>
      <xdr:col>55</xdr:col>
      <xdr:colOff>50800</xdr:colOff>
      <xdr:row>90</xdr:row>
      <xdr:rowOff>40038</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536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62915</xdr:rowOff>
    </xdr:from>
    <xdr:ext cx="599010"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5321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11306</xdr:rowOff>
    </xdr:from>
    <xdr:to>
      <xdr:col>50</xdr:col>
      <xdr:colOff>165100</xdr:colOff>
      <xdr:row>97</xdr:row>
      <xdr:rowOff>112906</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64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129433</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641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164643</xdr:rowOff>
    </xdr:from>
    <xdr:to>
      <xdr:col>46</xdr:col>
      <xdr:colOff>38100</xdr:colOff>
      <xdr:row>98</xdr:row>
      <xdr:rowOff>94793</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79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85920</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88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159483</xdr:rowOff>
    </xdr:from>
    <xdr:to>
      <xdr:col>41</xdr:col>
      <xdr:colOff>101600</xdr:colOff>
      <xdr:row>98</xdr:row>
      <xdr:rowOff>89633</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79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80760</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6882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158111</xdr:rowOff>
    </xdr:from>
    <xdr:to>
      <xdr:col>36</xdr:col>
      <xdr:colOff>165100</xdr:colOff>
      <xdr:row>97</xdr:row>
      <xdr:rowOff>88261</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61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104788</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39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161828</xdr:rowOff>
    </xdr:from>
    <xdr:to>
      <xdr:col>85</xdr:col>
      <xdr:colOff>126364</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305328"/>
          <a:ext cx="1269" cy="1349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108505</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08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161828</xdr:rowOff>
    </xdr:from>
    <xdr:to>
      <xdr:col>86</xdr:col>
      <xdr:colOff>25400</xdr:colOff>
      <xdr:row>30</xdr:row>
      <xdr:rowOff>161828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32110</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3757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9233</xdr:rowOff>
    </xdr:from>
    <xdr:to>
      <xdr:col>85</xdr:col>
      <xdr:colOff>177800</xdr:colOff>
      <xdr:row>38</xdr:row>
      <xdr:rowOff>110833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524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1552</xdr:rowOff>
    </xdr:from>
    <xdr:to>
      <xdr:col>81</xdr:col>
      <xdr:colOff>101600</xdr:colOff>
      <xdr:row>38</xdr:row>
      <xdr:rowOff>103152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51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119679</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29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131836</xdr:rowOff>
    </xdr:from>
    <xdr:to>
      <xdr:col>76</xdr:col>
      <xdr:colOff>114300</xdr:colOff>
      <xdr:row>38</xdr:row>
      <xdr:rowOff>139700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3703300" y="6646936"/>
          <a:ext cx="889000" cy="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6284</xdr:rowOff>
    </xdr:from>
    <xdr:to>
      <xdr:col>76</xdr:col>
      <xdr:colOff>165100</xdr:colOff>
      <xdr:row>38</xdr:row>
      <xdr:rowOff>107884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124411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29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131836</xdr:rowOff>
    </xdr:from>
    <xdr:to>
      <xdr:col>71</xdr:col>
      <xdr:colOff>177800</xdr:colOff>
      <xdr:row>38</xdr:row>
      <xdr:rowOff>139700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2814300" y="6646936"/>
          <a:ext cx="889000" cy="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35682</xdr:rowOff>
    </xdr:from>
    <xdr:to>
      <xdr:col>72</xdr:col>
      <xdr:colOff>38100</xdr:colOff>
      <xdr:row>38</xdr:row>
      <xdr:rowOff>137282</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153809</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49284</xdr:rowOff>
    </xdr:from>
    <xdr:to>
      <xdr:col>67</xdr:col>
      <xdr:colOff>101600</xdr:colOff>
      <xdr:row>38</xdr:row>
      <xdr:rowOff>150884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167411</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81036</xdr:rowOff>
    </xdr:from>
    <xdr:to>
      <xdr:col>72</xdr:col>
      <xdr:colOff>38100</xdr:colOff>
      <xdr:row>39</xdr:row>
      <xdr:rowOff>11186</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59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2313</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14017" y="6688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101905</xdr:rowOff>
    </xdr:from>
    <xdr:to>
      <xdr:col>85</xdr:col>
      <xdr:colOff>126364</xdr:colOff>
      <xdr:row>78</xdr:row>
      <xdr:rowOff>32277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103405"/>
          <a:ext cx="1269" cy="130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36104</xdr:rowOff>
    </xdr:from>
    <xdr:ext cx="469744"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40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32277</xdr:rowOff>
    </xdr:from>
    <xdr:to>
      <xdr:col>86</xdr:col>
      <xdr:colOff>25400</xdr:colOff>
      <xdr:row>78</xdr:row>
      <xdr:rowOff>32277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40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48582</xdr:rowOff>
    </xdr:from>
    <xdr:ext cx="534377"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87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101905</xdr:rowOff>
    </xdr:from>
    <xdr:to>
      <xdr:col>86</xdr:col>
      <xdr:colOff>25400</xdr:colOff>
      <xdr:row>70</xdr:row>
      <xdr:rowOff>101905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10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39612</xdr:rowOff>
    </xdr:from>
    <xdr:to>
      <xdr:col>85</xdr:col>
      <xdr:colOff>127000</xdr:colOff>
      <xdr:row>74</xdr:row>
      <xdr:rowOff>87199</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5481300" y="12726912"/>
          <a:ext cx="838200" cy="4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9396</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868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30969</xdr:rowOff>
    </xdr:from>
    <xdr:to>
      <xdr:col>85</xdr:col>
      <xdr:colOff>177800</xdr:colOff>
      <xdr:row>75</xdr:row>
      <xdr:rowOff>132569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288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87199</xdr:rowOff>
    </xdr:from>
    <xdr:to>
      <xdr:col>81</xdr:col>
      <xdr:colOff>50800</xdr:colOff>
      <xdr:row>74</xdr:row>
      <xdr:rowOff>116021</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2774499"/>
          <a:ext cx="889000" cy="2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84709</xdr:rowOff>
    </xdr:from>
    <xdr:to>
      <xdr:col>81</xdr:col>
      <xdr:colOff>101600</xdr:colOff>
      <xdr:row>76</xdr:row>
      <xdr:rowOff>14858</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29434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5987</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303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116021</xdr:rowOff>
    </xdr:from>
    <xdr:to>
      <xdr:col>76</xdr:col>
      <xdr:colOff>114300</xdr:colOff>
      <xdr:row>74</xdr:row>
      <xdr:rowOff>137071</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3703300" y="12803321"/>
          <a:ext cx="889000" cy="2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13348</xdr:rowOff>
    </xdr:from>
    <xdr:to>
      <xdr:col>76</xdr:col>
      <xdr:colOff>165100</xdr:colOff>
      <xdr:row>75</xdr:row>
      <xdr:rowOff>114948</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106075</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96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137071</xdr:rowOff>
    </xdr:from>
    <xdr:to>
      <xdr:col>71</xdr:col>
      <xdr:colOff>177800</xdr:colOff>
      <xdr:row>75</xdr:row>
      <xdr:rowOff>45917</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2814300" y="12824371"/>
          <a:ext cx="889000" cy="8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7385</xdr:rowOff>
    </xdr:from>
    <xdr:to>
      <xdr:col>72</xdr:col>
      <xdr:colOff>38100</xdr:colOff>
      <xdr:row>75</xdr:row>
      <xdr:rowOff>108985</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100112</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95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1118</xdr:rowOff>
    </xdr:from>
    <xdr:to>
      <xdr:col>67</xdr:col>
      <xdr:colOff>101600</xdr:colOff>
      <xdr:row>75</xdr:row>
      <xdr:rowOff>102718</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285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93845</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95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160262</xdr:rowOff>
    </xdr:from>
    <xdr:to>
      <xdr:col>85</xdr:col>
      <xdr:colOff>177800</xdr:colOff>
      <xdr:row>74</xdr:row>
      <xdr:rowOff>90412</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267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11689</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252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36399</xdr:rowOff>
    </xdr:from>
    <xdr:to>
      <xdr:col>81</xdr:col>
      <xdr:colOff>101600</xdr:colOff>
      <xdr:row>74</xdr:row>
      <xdr:rowOff>137999</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272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154526</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249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65221</xdr:rowOff>
    </xdr:from>
    <xdr:to>
      <xdr:col>76</xdr:col>
      <xdr:colOff>165100</xdr:colOff>
      <xdr:row>74</xdr:row>
      <xdr:rowOff>166821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275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11898</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252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86271</xdr:rowOff>
    </xdr:from>
    <xdr:to>
      <xdr:col>72</xdr:col>
      <xdr:colOff>38100</xdr:colOff>
      <xdr:row>75</xdr:row>
      <xdr:rowOff>16421</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277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32948</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254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166567</xdr:rowOff>
    </xdr:from>
    <xdr:to>
      <xdr:col>67</xdr:col>
      <xdr:colOff>101600</xdr:colOff>
      <xdr:row>75</xdr:row>
      <xdr:rowOff>96717</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285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113244</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262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159068</xdr:rowOff>
    </xdr:from>
    <xdr:to>
      <xdr:col>85</xdr:col>
      <xdr:colOff>126364</xdr:colOff>
      <xdr:row>98</xdr:row>
      <xdr:rowOff>22583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589568"/>
          <a:ext cx="1269" cy="1235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26410</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828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22583</xdr:rowOff>
    </xdr:from>
    <xdr:to>
      <xdr:col>86</xdr:col>
      <xdr:colOff>25400</xdr:colOff>
      <xdr:row>98</xdr:row>
      <xdr:rowOff>22583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8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105745</xdr:rowOff>
    </xdr:from>
    <xdr:ext cx="599010"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36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159068</xdr:rowOff>
    </xdr:from>
    <xdr:to>
      <xdr:col>86</xdr:col>
      <xdr:colOff>25400</xdr:colOff>
      <xdr:row>90</xdr:row>
      <xdr:rowOff>159068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58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168464</xdr:rowOff>
    </xdr:from>
    <xdr:to>
      <xdr:col>85</xdr:col>
      <xdr:colOff>127000</xdr:colOff>
      <xdr:row>98</xdr:row>
      <xdr:rowOff>17135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799114"/>
          <a:ext cx="838200" cy="20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381</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459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148954</xdr:rowOff>
    </xdr:from>
    <xdr:to>
      <xdr:col>85</xdr:col>
      <xdr:colOff>177800</xdr:colOff>
      <xdr:row>97</xdr:row>
      <xdr:rowOff>79104</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60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17135</xdr:rowOff>
    </xdr:from>
    <xdr:to>
      <xdr:col>81</xdr:col>
      <xdr:colOff>50800</xdr:colOff>
      <xdr:row>98</xdr:row>
      <xdr:rowOff>20496</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6819235"/>
          <a:ext cx="889000" cy="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50124</xdr:rowOff>
    </xdr:from>
    <xdr:to>
      <xdr:col>81</xdr:col>
      <xdr:colOff>101600</xdr:colOff>
      <xdr:row>97</xdr:row>
      <xdr:rowOff>151724</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68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168251</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45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20496</xdr:rowOff>
    </xdr:from>
    <xdr:to>
      <xdr:col>76</xdr:col>
      <xdr:colOff>114300</xdr:colOff>
      <xdr:row>98</xdr:row>
      <xdr:rowOff>20496</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3703300" y="168225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63503</xdr:rowOff>
    </xdr:from>
    <xdr:to>
      <xdr:col>76</xdr:col>
      <xdr:colOff>165100</xdr:colOff>
      <xdr:row>97</xdr:row>
      <xdr:rowOff>165103</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69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10180</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46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20496</xdr:rowOff>
    </xdr:from>
    <xdr:to>
      <xdr:col>71</xdr:col>
      <xdr:colOff>177800</xdr:colOff>
      <xdr:row>98</xdr:row>
      <xdr:rowOff>20520</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2814300" y="16822596"/>
          <a:ext cx="889000" cy="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43272</xdr:rowOff>
    </xdr:from>
    <xdr:to>
      <xdr:col>72</xdr:col>
      <xdr:colOff>38100</xdr:colOff>
      <xdr:row>97</xdr:row>
      <xdr:rowOff>144872</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67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161399</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44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60051</xdr:rowOff>
    </xdr:from>
    <xdr:to>
      <xdr:col>67</xdr:col>
      <xdr:colOff>101600</xdr:colOff>
      <xdr:row>97</xdr:row>
      <xdr:rowOff>161651</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69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6728</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46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117664</xdr:rowOff>
    </xdr:from>
    <xdr:to>
      <xdr:col>85</xdr:col>
      <xdr:colOff>177800</xdr:colOff>
      <xdr:row>98</xdr:row>
      <xdr:rowOff>47814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74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32591</xdr:rowOff>
    </xdr:from>
    <xdr:ext cx="469744"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66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137785</xdr:rowOff>
    </xdr:from>
    <xdr:to>
      <xdr:col>81</xdr:col>
      <xdr:colOff>101600</xdr:colOff>
      <xdr:row>98</xdr:row>
      <xdr:rowOff>67935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76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59062</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46428" y="16861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141146</xdr:rowOff>
    </xdr:from>
    <xdr:to>
      <xdr:col>76</xdr:col>
      <xdr:colOff>165100</xdr:colOff>
      <xdr:row>98</xdr:row>
      <xdr:rowOff>71296</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77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98</xdr:row>
      <xdr:rowOff>62423</xdr:rowOff>
    </xdr:from>
    <xdr:ext cx="378565"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3017" y="16864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141146</xdr:rowOff>
    </xdr:from>
    <xdr:to>
      <xdr:col>72</xdr:col>
      <xdr:colOff>38100</xdr:colOff>
      <xdr:row>98</xdr:row>
      <xdr:rowOff>71296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77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98</xdr:row>
      <xdr:rowOff>62423</xdr:rowOff>
    </xdr:from>
    <xdr:ext cx="378565"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14017" y="16864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141170</xdr:rowOff>
    </xdr:from>
    <xdr:to>
      <xdr:col>67</xdr:col>
      <xdr:colOff>101600</xdr:colOff>
      <xdr:row>98</xdr:row>
      <xdr:rowOff>71320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77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98</xdr:row>
      <xdr:rowOff>62447</xdr:rowOff>
    </xdr:from>
    <xdr:ext cx="378565"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625017" y="16864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103505</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47005"/>
          <a:ext cx="1269"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50182</xdr:rowOff>
    </xdr:from>
    <xdr:ext cx="469744"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22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103505</xdr:rowOff>
    </xdr:from>
    <xdr:to>
      <xdr:col>116</xdr:col>
      <xdr:colOff>152400</xdr:colOff>
      <xdr:row>30</xdr:row>
      <xdr:rowOff>103505</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4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169880</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170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147003</xdr:rowOff>
    </xdr:from>
    <xdr:to>
      <xdr:col>116</xdr:col>
      <xdr:colOff>114300</xdr:colOff>
      <xdr:row>37</xdr:row>
      <xdr:rowOff>77153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31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73470</xdr:rowOff>
    </xdr:from>
    <xdr:to>
      <xdr:col>112</xdr:col>
      <xdr:colOff>38100</xdr:colOff>
      <xdr:row>37</xdr:row>
      <xdr:rowOff>3620</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24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20147</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02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88138</xdr:rowOff>
    </xdr:from>
    <xdr:to>
      <xdr:col>107</xdr:col>
      <xdr:colOff>101600</xdr:colOff>
      <xdr:row>38</xdr:row>
      <xdr:rowOff>18288</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34815</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20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136144</xdr:rowOff>
    </xdr:from>
    <xdr:to>
      <xdr:col>102</xdr:col>
      <xdr:colOff>165100</xdr:colOff>
      <xdr:row>38</xdr:row>
      <xdr:rowOff>66294</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82821</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156528</xdr:rowOff>
    </xdr:from>
    <xdr:to>
      <xdr:col>98</xdr:col>
      <xdr:colOff>38100</xdr:colOff>
      <xdr:row>38</xdr:row>
      <xdr:rowOff>86678</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0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103205</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7017" y="6275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34671</xdr:rowOff>
    </xdr:from>
    <xdr:to>
      <xdr:col>116</xdr:col>
      <xdr:colOff>62864</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607171"/>
          <a:ext cx="1269" cy="1552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152798</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38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34671</xdr:rowOff>
    </xdr:from>
    <xdr:to>
      <xdr:col>116</xdr:col>
      <xdr:colOff>152400</xdr:colOff>
      <xdr:row>50</xdr:row>
      <xdr:rowOff>34671</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607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107188</xdr:rowOff>
    </xdr:from>
    <xdr:to>
      <xdr:col>116</xdr:col>
      <xdr:colOff>63500</xdr:colOff>
      <xdr:row>58</xdr:row>
      <xdr:rowOff>17399</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1323300" y="9879838"/>
          <a:ext cx="838200" cy="8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20337</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621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168910</xdr:rowOff>
    </xdr:from>
    <xdr:to>
      <xdr:col>116</xdr:col>
      <xdr:colOff>114300</xdr:colOff>
      <xdr:row>57</xdr:row>
      <xdr:rowOff>99060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107188</xdr:rowOff>
    </xdr:from>
    <xdr:to>
      <xdr:col>111</xdr:col>
      <xdr:colOff>177800</xdr:colOff>
      <xdr:row>57</xdr:row>
      <xdr:rowOff>108966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0434300" y="9879838"/>
          <a:ext cx="8890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168529</xdr:rowOff>
    </xdr:from>
    <xdr:to>
      <xdr:col>112</xdr:col>
      <xdr:colOff>38100</xdr:colOff>
      <xdr:row>57</xdr:row>
      <xdr:rowOff>98679</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76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115206</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9544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102489</xdr:rowOff>
    </xdr:from>
    <xdr:to>
      <xdr:col>107</xdr:col>
      <xdr:colOff>50800</xdr:colOff>
      <xdr:row>57</xdr:row>
      <xdr:rowOff>108966</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9545300" y="9875139"/>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64897</xdr:rowOff>
    </xdr:from>
    <xdr:to>
      <xdr:col>107</xdr:col>
      <xdr:colOff>101600</xdr:colOff>
      <xdr:row>57</xdr:row>
      <xdr:rowOff>166497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157624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993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97917</xdr:rowOff>
    </xdr:from>
    <xdr:to>
      <xdr:col>102</xdr:col>
      <xdr:colOff>114300</xdr:colOff>
      <xdr:row>57</xdr:row>
      <xdr:rowOff>102489</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8656300" y="987056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28067</xdr:rowOff>
    </xdr:from>
    <xdr:to>
      <xdr:col>102</xdr:col>
      <xdr:colOff>165100</xdr:colOff>
      <xdr:row>57</xdr:row>
      <xdr:rowOff>129667</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146194</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57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7874</xdr:rowOff>
    </xdr:from>
    <xdr:to>
      <xdr:col>98</xdr:col>
      <xdr:colOff>38100</xdr:colOff>
      <xdr:row>57</xdr:row>
      <xdr:rowOff>109474</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978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126001</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55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138049</xdr:rowOff>
    </xdr:from>
    <xdr:to>
      <xdr:col>116</xdr:col>
      <xdr:colOff>114300</xdr:colOff>
      <xdr:row>58</xdr:row>
      <xdr:rowOff>68199</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991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116476</xdr:rowOff>
    </xdr:from>
    <xdr:ext cx="469744"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988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56388</xdr:rowOff>
    </xdr:from>
    <xdr:to>
      <xdr:col>112</xdr:col>
      <xdr:colOff>38100</xdr:colOff>
      <xdr:row>57</xdr:row>
      <xdr:rowOff>157988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982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149115</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088428" y="992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58166</xdr:rowOff>
    </xdr:from>
    <xdr:to>
      <xdr:col>107</xdr:col>
      <xdr:colOff>101600</xdr:colOff>
      <xdr:row>57</xdr:row>
      <xdr:rowOff>159766</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983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4843</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199428" y="9606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51689</xdr:rowOff>
    </xdr:from>
    <xdr:to>
      <xdr:col>102</xdr:col>
      <xdr:colOff>165100</xdr:colOff>
      <xdr:row>57</xdr:row>
      <xdr:rowOff>153289</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982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144416</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10428" y="991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47117</xdr:rowOff>
    </xdr:from>
    <xdr:to>
      <xdr:col>98</xdr:col>
      <xdr:colOff>38100</xdr:colOff>
      <xdr:row>57</xdr:row>
      <xdr:rowOff>148717</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981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139844</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21428" y="991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68857</xdr:rowOff>
    </xdr:from>
    <xdr:to>
      <xdr:col>116</xdr:col>
      <xdr:colOff>62864</xdr:colOff>
      <xdr:row>79</xdr:row>
      <xdr:rowOff>15112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241807"/>
          <a:ext cx="1269" cy="131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18939</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56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15112</xdr:rowOff>
    </xdr:from>
    <xdr:to>
      <xdr:col>116</xdr:col>
      <xdr:colOff>152400</xdr:colOff>
      <xdr:row>79</xdr:row>
      <xdr:rowOff>15112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55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15534</xdr:rowOff>
    </xdr:from>
    <xdr:ext cx="534377"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201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68857</xdr:rowOff>
    </xdr:from>
    <xdr:to>
      <xdr:col>116</xdr:col>
      <xdr:colOff>152400</xdr:colOff>
      <xdr:row>71</xdr:row>
      <xdr:rowOff>68857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241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142238</xdr:rowOff>
    </xdr:from>
    <xdr:to>
      <xdr:col>116</xdr:col>
      <xdr:colOff>63500</xdr:colOff>
      <xdr:row>73</xdr:row>
      <xdr:rowOff>59713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2486638"/>
          <a:ext cx="838200" cy="8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144457</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30032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166030</xdr:rowOff>
    </xdr:from>
    <xdr:to>
      <xdr:col>116</xdr:col>
      <xdr:colOff>114300</xdr:colOff>
      <xdr:row>76</xdr:row>
      <xdr:rowOff>96180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30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59713</xdr:rowOff>
    </xdr:from>
    <xdr:to>
      <xdr:col>111</xdr:col>
      <xdr:colOff>177800</xdr:colOff>
      <xdr:row>73</xdr:row>
      <xdr:rowOff>80790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2575563"/>
          <a:ext cx="889000" cy="2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6787</xdr:rowOff>
    </xdr:from>
    <xdr:to>
      <xdr:col>112</xdr:col>
      <xdr:colOff>38100</xdr:colOff>
      <xdr:row>76</xdr:row>
      <xdr:rowOff>108387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303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99514</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312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80790</xdr:rowOff>
    </xdr:from>
    <xdr:to>
      <xdr:col>107</xdr:col>
      <xdr:colOff>50800</xdr:colOff>
      <xdr:row>74</xdr:row>
      <xdr:rowOff>9489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9545300" y="12596640"/>
          <a:ext cx="889000" cy="10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58931</xdr:rowOff>
    </xdr:from>
    <xdr:to>
      <xdr:col>107</xdr:col>
      <xdr:colOff>101600</xdr:colOff>
      <xdr:row>75</xdr:row>
      <xdr:rowOff>160530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29176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151658</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301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141369</xdr:rowOff>
    </xdr:from>
    <xdr:to>
      <xdr:col>102</xdr:col>
      <xdr:colOff>114300</xdr:colOff>
      <xdr:row>74</xdr:row>
      <xdr:rowOff>9489</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656300" y="12657219"/>
          <a:ext cx="889000" cy="3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5095</xdr:rowOff>
    </xdr:from>
    <xdr:to>
      <xdr:col>102</xdr:col>
      <xdr:colOff>165100</xdr:colOff>
      <xdr:row>75</xdr:row>
      <xdr:rowOff>106695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286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97822</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295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168887</xdr:rowOff>
    </xdr:from>
    <xdr:to>
      <xdr:col>98</xdr:col>
      <xdr:colOff>38100</xdr:colOff>
      <xdr:row>75</xdr:row>
      <xdr:rowOff>99037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285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90164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294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91438</xdr:rowOff>
    </xdr:from>
    <xdr:to>
      <xdr:col>116</xdr:col>
      <xdr:colOff>114300</xdr:colOff>
      <xdr:row>73</xdr:row>
      <xdr:rowOff>21588</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243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114315</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228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8913</xdr:rowOff>
    </xdr:from>
    <xdr:to>
      <xdr:col>112</xdr:col>
      <xdr:colOff>38100</xdr:colOff>
      <xdr:row>73</xdr:row>
      <xdr:rowOff>110513</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252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127040</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229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29990</xdr:rowOff>
    </xdr:from>
    <xdr:to>
      <xdr:col>107</xdr:col>
      <xdr:colOff>101600</xdr:colOff>
      <xdr:row>73</xdr:row>
      <xdr:rowOff>131590</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254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148117</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232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130139</xdr:rowOff>
    </xdr:from>
    <xdr:to>
      <xdr:col>102</xdr:col>
      <xdr:colOff>165100</xdr:colOff>
      <xdr:row>74</xdr:row>
      <xdr:rowOff>60289</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264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76816</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242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90569</xdr:rowOff>
    </xdr:from>
    <xdr:to>
      <xdr:col>98</xdr:col>
      <xdr:colOff>38100</xdr:colOff>
      <xdr:row>74</xdr:row>
      <xdr:rowOff>20719</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260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37246</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238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601,956</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ほとんどの経費において類似団体平均を下回っているが、人件費、扶助費、普通建設事業費、公債費、繰出金において類似団体平均を上回った。</a:t>
          </a:r>
        </a:p>
        <a:p>
          <a:r>
            <a:rPr kumimoji="1" lang="ja-JP" altLang="en-US" sz="1300">
              <a:latin typeface="ＭＳ Ｐゴシック" panose="020B0600070205080204" pitchFamily="50" charset="-128"/>
              <a:ea typeface="ＭＳ Ｐゴシック" panose="020B0600070205080204" pitchFamily="50" charset="-128"/>
            </a:rPr>
            <a:t>　特に、普通建設事業費は、庁舎及び地域交流センター建設を行ったことにより、大きく増加している。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年度以降は、大規模普通建設事業の予定はないため、令和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年度以前の水準に戻る見込みである。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また、繰出金は、類似団体平均よりも高い水準で推移しており、その差は毎年大きくなってきている。令和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年度は、前年度よりも</a:t>
          </a:r>
          <a:r>
            <a:rPr kumimoji="1" lang="en-US" altLang="ja-JP" sz="1300">
              <a:latin typeface="ＭＳ Ｐゴシック" panose="020B0600070205080204" pitchFamily="50" charset="-128"/>
              <a:ea typeface="ＭＳ Ｐゴシック" panose="020B0600070205080204" pitchFamily="50" charset="-128"/>
            </a:rPr>
            <a:t>3,890</a:t>
          </a:r>
          <a:r>
            <a:rPr kumimoji="1" lang="ja-JP" altLang="en-US" sz="1300">
              <a:latin typeface="ＭＳ Ｐゴシック" panose="020B0600070205080204" pitchFamily="50" charset="-128"/>
              <a:ea typeface="ＭＳ Ｐゴシック" panose="020B0600070205080204" pitchFamily="50" charset="-128"/>
            </a:rPr>
            <a:t>円増加し、類似団体よりも</a:t>
          </a:r>
          <a:r>
            <a:rPr kumimoji="1" lang="en-US" altLang="ja-JP" sz="1300">
              <a:latin typeface="ＭＳ Ｐゴシック" panose="020B0600070205080204" pitchFamily="50" charset="-128"/>
              <a:ea typeface="ＭＳ Ｐゴシック" panose="020B0600070205080204" pitchFamily="50" charset="-128"/>
            </a:rPr>
            <a:t>25,763</a:t>
          </a:r>
          <a:r>
            <a:rPr kumimoji="1" lang="ja-JP" altLang="en-US" sz="1300">
              <a:latin typeface="ＭＳ Ｐゴシック" panose="020B0600070205080204" pitchFamily="50" charset="-128"/>
              <a:ea typeface="ＭＳ Ｐゴシック" panose="020B0600070205080204" pitchFamily="50" charset="-128"/>
            </a:rPr>
            <a:t>円高くなっている。下水道会計については、基準外繰出も行われており、経費削減等による歳出抑制に加え、料金等の見直しを検討するなどして歳入確保を行い、特別会計における独立採算の原則に立ち返った健全化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香川県多度津町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22,392
21,754
24.39
14,399,965
13,479,004
635,178
5,889,505
15,176,170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182.4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125984</xdr:rowOff>
    </xdr:from>
    <xdr:to>
      <xdr:col>24</xdr:col>
      <xdr:colOff>62865</xdr:colOff>
      <xdr:row>38</xdr:row>
      <xdr:rowOff>63500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9484"/>
          <a:ext cx="1270" cy="1309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67327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63500</xdr:rowOff>
    </xdr:from>
    <xdr:to>
      <xdr:col>24</xdr:col>
      <xdr:colOff>152400</xdr:colOff>
      <xdr:row>38</xdr:row>
      <xdr:rowOff>63500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72661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4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125984</xdr:rowOff>
    </xdr:from>
    <xdr:to>
      <xdr:col>24</xdr:col>
      <xdr:colOff>152400</xdr:colOff>
      <xdr:row>30</xdr:row>
      <xdr:rowOff>125984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9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6350</xdr:rowOff>
    </xdr:from>
    <xdr:to>
      <xdr:col>24</xdr:col>
      <xdr:colOff>63500</xdr:colOff>
      <xdr:row>33</xdr:row>
      <xdr:rowOff>33782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66420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86758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16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108331</xdr:rowOff>
    </xdr:from>
    <xdr:to>
      <xdr:col>24</xdr:col>
      <xdr:colOff>114300</xdr:colOff>
      <xdr:row>35</xdr:row>
      <xdr:rowOff>38481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169418</xdr:rowOff>
    </xdr:from>
    <xdr:to>
      <xdr:col>19</xdr:col>
      <xdr:colOff>177800</xdr:colOff>
      <xdr:row>33</xdr:row>
      <xdr:rowOff>33782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655818"/>
          <a:ext cx="8890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125476</xdr:rowOff>
    </xdr:from>
    <xdr:to>
      <xdr:col>20</xdr:col>
      <xdr:colOff>38100</xdr:colOff>
      <xdr:row>35</xdr:row>
      <xdr:rowOff>55626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46753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4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169418</xdr:rowOff>
    </xdr:from>
    <xdr:to>
      <xdr:col>15</xdr:col>
      <xdr:colOff>50800</xdr:colOff>
      <xdr:row>33</xdr:row>
      <xdr:rowOff>108077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655818"/>
          <a:ext cx="889000" cy="11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58420</xdr:rowOff>
    </xdr:from>
    <xdr:to>
      <xdr:col>15</xdr:col>
      <xdr:colOff>101600</xdr:colOff>
      <xdr:row>34</xdr:row>
      <xdr:rowOff>160020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151147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108077</xdr:rowOff>
    </xdr:from>
    <xdr:to>
      <xdr:col>10</xdr:col>
      <xdr:colOff>114300</xdr:colOff>
      <xdr:row>33</xdr:row>
      <xdr:rowOff>130937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76592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24130</xdr:rowOff>
    </xdr:from>
    <xdr:to>
      <xdr:col>10</xdr:col>
      <xdr:colOff>165100</xdr:colOff>
      <xdr:row>34</xdr:row>
      <xdr:rowOff>125730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116857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42037</xdr:rowOff>
    </xdr:from>
    <xdr:to>
      <xdr:col>6</xdr:col>
      <xdr:colOff>38100</xdr:colOff>
      <xdr:row>34</xdr:row>
      <xdr:rowOff>143637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134764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6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127000</xdr:rowOff>
    </xdr:from>
    <xdr:to>
      <xdr:col>24</xdr:col>
      <xdr:colOff>114300</xdr:colOff>
      <xdr:row>33</xdr:row>
      <xdr:rowOff>57150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6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149877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4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154432</xdr:rowOff>
    </xdr:from>
    <xdr:to>
      <xdr:col>20</xdr:col>
      <xdr:colOff>38100</xdr:colOff>
      <xdr:row>33</xdr:row>
      <xdr:rowOff>84582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64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101109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41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118618</xdr:rowOff>
    </xdr:from>
    <xdr:to>
      <xdr:col>15</xdr:col>
      <xdr:colOff>101600</xdr:colOff>
      <xdr:row>33</xdr:row>
      <xdr:rowOff>48768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60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65295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38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57277</xdr:rowOff>
    </xdr:from>
    <xdr:to>
      <xdr:col>10</xdr:col>
      <xdr:colOff>165100</xdr:colOff>
      <xdr:row>33</xdr:row>
      <xdr:rowOff>158877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1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3954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490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80137</xdr:rowOff>
    </xdr:from>
    <xdr:to>
      <xdr:col>6</xdr:col>
      <xdr:colOff>38100</xdr:colOff>
      <xdr:row>34</xdr:row>
      <xdr:rowOff>10287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3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26814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51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9699</xdr:rowOff>
    </xdr:from>
    <xdr:to>
      <xdr:col>24</xdr:col>
      <xdr:colOff>62865</xdr:colOff>
      <xdr:row>58</xdr:row>
      <xdr:rowOff>168232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53649"/>
          <a:ext cx="1270" cy="1358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609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1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168232</xdr:rowOff>
    </xdr:from>
    <xdr:to>
      <xdr:col>24</xdr:col>
      <xdr:colOff>152400</xdr:colOff>
      <xdr:row>58</xdr:row>
      <xdr:rowOff>168232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127826</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2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447,308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9699</xdr:rowOff>
    </xdr:from>
    <xdr:to>
      <xdr:col>24</xdr:col>
      <xdr:colOff>152400</xdr:colOff>
      <xdr:row>51</xdr:row>
      <xdr:rowOff>9699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53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55585</xdr:rowOff>
    </xdr:from>
    <xdr:to>
      <xdr:col>24</xdr:col>
      <xdr:colOff>63500</xdr:colOff>
      <xdr:row>56</xdr:row>
      <xdr:rowOff>63360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656785"/>
          <a:ext cx="838200" cy="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91543</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64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113116</xdr:rowOff>
    </xdr:from>
    <xdr:to>
      <xdr:col>24</xdr:col>
      <xdr:colOff>114300</xdr:colOff>
      <xdr:row>58</xdr:row>
      <xdr:rowOff>43266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8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63360</xdr:rowOff>
    </xdr:from>
    <xdr:to>
      <xdr:col>19</xdr:col>
      <xdr:colOff>177800</xdr:colOff>
      <xdr:row>58</xdr:row>
      <xdr:rowOff>101853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664560"/>
          <a:ext cx="889000" cy="38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16855</xdr:rowOff>
    </xdr:from>
    <xdr:to>
      <xdr:col>20</xdr:col>
      <xdr:colOff>38100</xdr:colOff>
      <xdr:row>56</xdr:row>
      <xdr:rowOff>118455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1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109582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10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101853</xdr:rowOff>
    </xdr:from>
    <xdr:to>
      <xdr:col>15</xdr:col>
      <xdr:colOff>50800</xdr:colOff>
      <xdr:row>58</xdr:row>
      <xdr:rowOff>110994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45953"/>
          <a:ext cx="889000" cy="9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6366</xdr:rowOff>
    </xdr:from>
    <xdr:to>
      <xdr:col>15</xdr:col>
      <xdr:colOff>101600</xdr:colOff>
      <xdr:row>58</xdr:row>
      <xdr:rowOff>107966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5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124493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72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109936</xdr:rowOff>
    </xdr:from>
    <xdr:to>
      <xdr:col>10</xdr:col>
      <xdr:colOff>114300</xdr:colOff>
      <xdr:row>58</xdr:row>
      <xdr:rowOff>110994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54036"/>
          <a:ext cx="889000" cy="1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159724</xdr:rowOff>
    </xdr:from>
    <xdr:to>
      <xdr:col>10</xdr:col>
      <xdr:colOff>165100</xdr:colOff>
      <xdr:row>58</xdr:row>
      <xdr:rowOff>89874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106401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70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17276</xdr:rowOff>
    </xdr:from>
    <xdr:to>
      <xdr:col>6</xdr:col>
      <xdr:colOff>38100</xdr:colOff>
      <xdr:row>58</xdr:row>
      <xdr:rowOff>118876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135403</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73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4785</xdr:rowOff>
    </xdr:from>
    <xdr:to>
      <xdr:col>24</xdr:col>
      <xdr:colOff>114300</xdr:colOff>
      <xdr:row>56</xdr:row>
      <xdr:rowOff>106385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60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27662</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457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12560</xdr:rowOff>
    </xdr:from>
    <xdr:to>
      <xdr:col>20</xdr:col>
      <xdr:colOff>38100</xdr:colOff>
      <xdr:row>56</xdr:row>
      <xdr:rowOff>114160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61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130687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388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51053</xdr:rowOff>
    </xdr:from>
    <xdr:to>
      <xdr:col>15</xdr:col>
      <xdr:colOff>101600</xdr:colOff>
      <xdr:row>58</xdr:row>
      <xdr:rowOff>152653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9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143780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08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60194</xdr:rowOff>
    </xdr:from>
    <xdr:to>
      <xdr:col>10</xdr:col>
      <xdr:colOff>165100</xdr:colOff>
      <xdr:row>58</xdr:row>
      <xdr:rowOff>161794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0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152921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9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59136</xdr:rowOff>
    </xdr:from>
    <xdr:to>
      <xdr:col>6</xdr:col>
      <xdr:colOff>38100</xdr:colOff>
      <xdr:row>58</xdr:row>
      <xdr:rowOff>160736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0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151863</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09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53556</xdr:rowOff>
    </xdr:from>
    <xdr:to>
      <xdr:col>24</xdr:col>
      <xdr:colOff>62865</xdr:colOff>
      <xdr:row>78</xdr:row>
      <xdr:rowOff>142024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5056"/>
          <a:ext cx="1270" cy="1460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145851</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18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142024</xdr:rowOff>
    </xdr:from>
    <xdr:to>
      <xdr:col>24</xdr:col>
      <xdr:colOff>152400</xdr:colOff>
      <xdr:row>78</xdr:row>
      <xdr:rowOff>142024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1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233</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30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53556</xdr:rowOff>
    </xdr:from>
    <xdr:to>
      <xdr:col>24</xdr:col>
      <xdr:colOff>152400</xdr:colOff>
      <xdr:row>70</xdr:row>
      <xdr:rowOff>53556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116712</xdr:rowOff>
    </xdr:from>
    <xdr:to>
      <xdr:col>24</xdr:col>
      <xdr:colOff>63500</xdr:colOff>
      <xdr:row>78</xdr:row>
      <xdr:rowOff>96952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146912"/>
          <a:ext cx="838200" cy="32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53738</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124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30862</xdr:rowOff>
    </xdr:from>
    <xdr:to>
      <xdr:col>24</xdr:col>
      <xdr:colOff>114300</xdr:colOff>
      <xdr:row>76</xdr:row>
      <xdr:rowOff>132462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6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96952</xdr:rowOff>
    </xdr:from>
    <xdr:to>
      <xdr:col>19</xdr:col>
      <xdr:colOff>177800</xdr:colOff>
      <xdr:row>79</xdr:row>
      <xdr:rowOff>7189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470052"/>
          <a:ext cx="889000" cy="8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169850</xdr:rowOff>
    </xdr:from>
    <xdr:to>
      <xdr:col>20</xdr:col>
      <xdr:colOff>38100</xdr:colOff>
      <xdr:row>78</xdr:row>
      <xdr:rowOff>100000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3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116527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146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164973</xdr:rowOff>
    </xdr:from>
    <xdr:to>
      <xdr:col>15</xdr:col>
      <xdr:colOff>50800</xdr:colOff>
      <xdr:row>79</xdr:row>
      <xdr:rowOff>7189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538073"/>
          <a:ext cx="889000" cy="1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40233</xdr:rowOff>
    </xdr:from>
    <xdr:to>
      <xdr:col>15</xdr:col>
      <xdr:colOff>101600</xdr:colOff>
      <xdr:row>78</xdr:row>
      <xdr:rowOff>141833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41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158360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18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164973</xdr:rowOff>
    </xdr:from>
    <xdr:to>
      <xdr:col>10</xdr:col>
      <xdr:colOff>114300</xdr:colOff>
      <xdr:row>79</xdr:row>
      <xdr:rowOff>17895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538073"/>
          <a:ext cx="889000" cy="2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103606</xdr:rowOff>
    </xdr:from>
    <xdr:to>
      <xdr:col>10</xdr:col>
      <xdr:colOff>165100</xdr:colOff>
      <xdr:row>79</xdr:row>
      <xdr:rowOff>33756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47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50283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251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47434</xdr:rowOff>
    </xdr:from>
    <xdr:to>
      <xdr:col>6</xdr:col>
      <xdr:colOff>38100</xdr:colOff>
      <xdr:row>78</xdr:row>
      <xdr:rowOff>149034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420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165561</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95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65912</xdr:rowOff>
    </xdr:from>
    <xdr:to>
      <xdr:col>24</xdr:col>
      <xdr:colOff>114300</xdr:colOff>
      <xdr:row>76</xdr:row>
      <xdr:rowOff>167512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9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44339</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74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46152</xdr:rowOff>
    </xdr:from>
    <xdr:to>
      <xdr:col>20</xdr:col>
      <xdr:colOff>38100</xdr:colOff>
      <xdr:row>78</xdr:row>
      <xdr:rowOff>147752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41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138879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51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127839</xdr:rowOff>
    </xdr:from>
    <xdr:to>
      <xdr:col>15</xdr:col>
      <xdr:colOff>101600</xdr:colOff>
      <xdr:row>79</xdr:row>
      <xdr:rowOff>57989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50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49116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593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114173</xdr:rowOff>
    </xdr:from>
    <xdr:to>
      <xdr:col>10</xdr:col>
      <xdr:colOff>165100</xdr:colOff>
      <xdr:row>79</xdr:row>
      <xdr:rowOff>44323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48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35450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580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138545</xdr:rowOff>
    </xdr:from>
    <xdr:to>
      <xdr:col>6</xdr:col>
      <xdr:colOff>38100</xdr:colOff>
      <xdr:row>79</xdr:row>
      <xdr:rowOff>68695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51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59822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604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132271</xdr:rowOff>
    </xdr:from>
    <xdr:to>
      <xdr:col>24</xdr:col>
      <xdr:colOff>62865</xdr:colOff>
      <xdr:row>99</xdr:row>
      <xdr:rowOff>114364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734221"/>
          <a:ext cx="1270" cy="1353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118191</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9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114364</xdr:rowOff>
    </xdr:from>
    <xdr:to>
      <xdr:col>24</xdr:col>
      <xdr:colOff>152400</xdr:colOff>
      <xdr:row>99</xdr:row>
      <xdr:rowOff>114364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8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78948</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50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132271</xdr:rowOff>
    </xdr:from>
    <xdr:to>
      <xdr:col>24</xdr:col>
      <xdr:colOff>152400</xdr:colOff>
      <xdr:row>91</xdr:row>
      <xdr:rowOff>132271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734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38773</xdr:rowOff>
    </xdr:from>
    <xdr:to>
      <xdr:col>24</xdr:col>
      <xdr:colOff>63500</xdr:colOff>
      <xdr:row>98</xdr:row>
      <xdr:rowOff>31648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497973"/>
          <a:ext cx="838200" cy="33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69079</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282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90652</xdr:rowOff>
    </xdr:from>
    <xdr:to>
      <xdr:col>24</xdr:col>
      <xdr:colOff>114300</xdr:colOff>
      <xdr:row>97</xdr:row>
      <xdr:rowOff>20802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49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31648</xdr:rowOff>
    </xdr:from>
    <xdr:to>
      <xdr:col>19</xdr:col>
      <xdr:colOff>177800</xdr:colOff>
      <xdr:row>98</xdr:row>
      <xdr:rowOff>96304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833748"/>
          <a:ext cx="889000" cy="6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57658</xdr:rowOff>
    </xdr:from>
    <xdr:to>
      <xdr:col>20</xdr:col>
      <xdr:colOff>38100</xdr:colOff>
      <xdr:row>97</xdr:row>
      <xdr:rowOff>159258</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4335</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46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81445</xdr:rowOff>
    </xdr:from>
    <xdr:to>
      <xdr:col>15</xdr:col>
      <xdr:colOff>50800</xdr:colOff>
      <xdr:row>98</xdr:row>
      <xdr:rowOff>96304</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883545"/>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64097</xdr:rowOff>
    </xdr:from>
    <xdr:to>
      <xdr:col>15</xdr:col>
      <xdr:colOff>101600</xdr:colOff>
      <xdr:row>97</xdr:row>
      <xdr:rowOff>165697</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94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10774</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46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81445</xdr:rowOff>
    </xdr:from>
    <xdr:to>
      <xdr:col>10</xdr:col>
      <xdr:colOff>114300</xdr:colOff>
      <xdr:row>99</xdr:row>
      <xdr:rowOff>122022</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883545"/>
          <a:ext cx="889000" cy="21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133401</xdr:rowOff>
    </xdr:from>
    <xdr:to>
      <xdr:col>10</xdr:col>
      <xdr:colOff>165100</xdr:colOff>
      <xdr:row>98</xdr:row>
      <xdr:rowOff>63551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6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80078</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53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118771</xdr:rowOff>
    </xdr:from>
    <xdr:to>
      <xdr:col>6</xdr:col>
      <xdr:colOff>38100</xdr:colOff>
      <xdr:row>98</xdr:row>
      <xdr:rowOff>48921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49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65448</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2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159423</xdr:rowOff>
    </xdr:from>
    <xdr:to>
      <xdr:col>24</xdr:col>
      <xdr:colOff>114300</xdr:colOff>
      <xdr:row>96</xdr:row>
      <xdr:rowOff>89573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44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10850</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29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152298</xdr:rowOff>
    </xdr:from>
    <xdr:to>
      <xdr:col>20</xdr:col>
      <xdr:colOff>38100</xdr:colOff>
      <xdr:row>98</xdr:row>
      <xdr:rowOff>82448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8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73575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87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45504</xdr:rowOff>
    </xdr:from>
    <xdr:to>
      <xdr:col>15</xdr:col>
      <xdr:colOff>101600</xdr:colOff>
      <xdr:row>98</xdr:row>
      <xdr:rowOff>147104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4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138231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94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30645</xdr:rowOff>
    </xdr:from>
    <xdr:to>
      <xdr:col>10</xdr:col>
      <xdr:colOff>165100</xdr:colOff>
      <xdr:row>98</xdr:row>
      <xdr:rowOff>132245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3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123372</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2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71222</xdr:rowOff>
    </xdr:from>
    <xdr:to>
      <xdr:col>6</xdr:col>
      <xdr:colOff>38100</xdr:colOff>
      <xdr:row>100</xdr:row>
      <xdr:rowOff>1372</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704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163949</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13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26543</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341493"/>
          <a:ext cx="1270" cy="1389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144670</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116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26543</xdr:rowOff>
    </xdr:from>
    <xdr:to>
      <xdr:col>55</xdr:col>
      <xdr:colOff>88900</xdr:colOff>
      <xdr:row>31</xdr:row>
      <xdr:rowOff>26543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34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75311</xdr:rowOff>
    </xdr:from>
    <xdr:to>
      <xdr:col>55</xdr:col>
      <xdr:colOff>0</xdr:colOff>
      <xdr:row>38</xdr:row>
      <xdr:rowOff>129794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418961"/>
          <a:ext cx="838200" cy="22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88536</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2607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65659</xdr:rowOff>
    </xdr:from>
    <xdr:to>
      <xdr:col>55</xdr:col>
      <xdr:colOff>50800</xdr:colOff>
      <xdr:row>37</xdr:row>
      <xdr:rowOff>167260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75311</xdr:rowOff>
    </xdr:from>
    <xdr:to>
      <xdr:col>50</xdr:col>
      <xdr:colOff>114300</xdr:colOff>
      <xdr:row>37</xdr:row>
      <xdr:rowOff>84455</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6418961"/>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161053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50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84455</xdr:rowOff>
    </xdr:from>
    <xdr:to>
      <xdr:col>45</xdr:col>
      <xdr:colOff>177800</xdr:colOff>
      <xdr:row>37</xdr:row>
      <xdr:rowOff>85217</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7861300" y="6428105"/>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33655</xdr:rowOff>
    </xdr:from>
    <xdr:to>
      <xdr:col>46</xdr:col>
      <xdr:colOff>38100</xdr:colOff>
      <xdr:row>37</xdr:row>
      <xdr:rowOff>135255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126382</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470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65405</xdr:rowOff>
    </xdr:from>
    <xdr:to>
      <xdr:col>41</xdr:col>
      <xdr:colOff>50800</xdr:colOff>
      <xdr:row>37</xdr:row>
      <xdr:rowOff>85217</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409055"/>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52705</xdr:rowOff>
    </xdr:from>
    <xdr:to>
      <xdr:col>41</xdr:col>
      <xdr:colOff>101600</xdr:colOff>
      <xdr:row>37</xdr:row>
      <xdr:rowOff>154305</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145432</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489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28702</xdr:rowOff>
    </xdr:from>
    <xdr:to>
      <xdr:col>36</xdr:col>
      <xdr:colOff>165100</xdr:colOff>
      <xdr:row>37</xdr:row>
      <xdr:rowOff>130302</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121429</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465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78994</xdr:rowOff>
    </xdr:from>
    <xdr:to>
      <xdr:col>55</xdr:col>
      <xdr:colOff>50800</xdr:colOff>
      <xdr:row>39</xdr:row>
      <xdr:rowOff>9144</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59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165371</xdr:rowOff>
    </xdr:from>
    <xdr:ext cx="378565"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09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24511</xdr:rowOff>
    </xdr:from>
    <xdr:to>
      <xdr:col>50</xdr:col>
      <xdr:colOff>165100</xdr:colOff>
      <xdr:row>37</xdr:row>
      <xdr:rowOff>126111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36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142638</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50017" y="6143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33655</xdr:rowOff>
    </xdr:from>
    <xdr:to>
      <xdr:col>46</xdr:col>
      <xdr:colOff>38100</xdr:colOff>
      <xdr:row>37</xdr:row>
      <xdr:rowOff>135255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37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151782</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61017" y="615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34417</xdr:rowOff>
    </xdr:from>
    <xdr:to>
      <xdr:col>41</xdr:col>
      <xdr:colOff>101600</xdr:colOff>
      <xdr:row>37</xdr:row>
      <xdr:rowOff>136017</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37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152544</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2017" y="6153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14605</xdr:rowOff>
    </xdr:from>
    <xdr:to>
      <xdr:col>36</xdr:col>
      <xdr:colOff>165100</xdr:colOff>
      <xdr:row>37</xdr:row>
      <xdr:rowOff>116205</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35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132732</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83017" y="6133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9215</xdr:rowOff>
    </xdr:from>
    <xdr:to>
      <xdr:col>54</xdr:col>
      <xdr:colOff>189865</xdr:colOff>
      <xdr:row>58</xdr:row>
      <xdr:rowOff>75852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53165"/>
          <a:ext cx="1270" cy="126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79679</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23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75852</xdr:rowOff>
    </xdr:from>
    <xdr:to>
      <xdr:col>55</xdr:col>
      <xdr:colOff>88900</xdr:colOff>
      <xdr:row>58</xdr:row>
      <xdr:rowOff>75852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1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127342</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2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9215</xdr:rowOff>
    </xdr:from>
    <xdr:to>
      <xdr:col>55</xdr:col>
      <xdr:colOff>88900</xdr:colOff>
      <xdr:row>51</xdr:row>
      <xdr:rowOff>9215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5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141071</xdr:rowOff>
    </xdr:from>
    <xdr:to>
      <xdr:col>55</xdr:col>
      <xdr:colOff>0</xdr:colOff>
      <xdr:row>57</xdr:row>
      <xdr:rowOff>17673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742271"/>
          <a:ext cx="838200" cy="48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36544</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466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13667</xdr:rowOff>
    </xdr:from>
    <xdr:to>
      <xdr:col>55</xdr:col>
      <xdr:colOff>50800</xdr:colOff>
      <xdr:row>56</xdr:row>
      <xdr:rowOff>115267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61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17673</xdr:rowOff>
    </xdr:from>
    <xdr:to>
      <xdr:col>50</xdr:col>
      <xdr:colOff>114300</xdr:colOff>
      <xdr:row>57</xdr:row>
      <xdr:rowOff>29332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790323"/>
          <a:ext cx="8890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57102</xdr:rowOff>
    </xdr:from>
    <xdr:to>
      <xdr:col>50</xdr:col>
      <xdr:colOff>165100</xdr:colOff>
      <xdr:row>56</xdr:row>
      <xdr:rowOff>158702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65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3779</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43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29332</xdr:rowOff>
    </xdr:from>
    <xdr:to>
      <xdr:col>45</xdr:col>
      <xdr:colOff>177800</xdr:colOff>
      <xdr:row>57</xdr:row>
      <xdr:rowOff>46294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801982"/>
          <a:ext cx="889000" cy="1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148679</xdr:rowOff>
    </xdr:from>
    <xdr:to>
      <xdr:col>46</xdr:col>
      <xdr:colOff>38100</xdr:colOff>
      <xdr:row>56</xdr:row>
      <xdr:rowOff>78829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95356</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35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46294</xdr:rowOff>
    </xdr:from>
    <xdr:to>
      <xdr:col>41</xdr:col>
      <xdr:colOff>50800</xdr:colOff>
      <xdr:row>57</xdr:row>
      <xdr:rowOff>48192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818944"/>
          <a:ext cx="889000" cy="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153982</xdr:rowOff>
    </xdr:from>
    <xdr:to>
      <xdr:col>41</xdr:col>
      <xdr:colOff>101600</xdr:colOff>
      <xdr:row>56</xdr:row>
      <xdr:rowOff>84132</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100659</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3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142758</xdr:rowOff>
    </xdr:from>
    <xdr:to>
      <xdr:col>36</xdr:col>
      <xdr:colOff>165100</xdr:colOff>
      <xdr:row>56</xdr:row>
      <xdr:rowOff>72908</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89435</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3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90271</xdr:rowOff>
    </xdr:from>
    <xdr:to>
      <xdr:col>55</xdr:col>
      <xdr:colOff>50800</xdr:colOff>
      <xdr:row>57</xdr:row>
      <xdr:rowOff>20421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69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68698</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66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138323</xdr:rowOff>
    </xdr:from>
    <xdr:to>
      <xdr:col>50</xdr:col>
      <xdr:colOff>165100</xdr:colOff>
      <xdr:row>57</xdr:row>
      <xdr:rowOff>68473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73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59600</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83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149982</xdr:rowOff>
    </xdr:from>
    <xdr:to>
      <xdr:col>46</xdr:col>
      <xdr:colOff>38100</xdr:colOff>
      <xdr:row>57</xdr:row>
      <xdr:rowOff>80132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75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71259</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84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166944</xdr:rowOff>
    </xdr:from>
    <xdr:to>
      <xdr:col>41</xdr:col>
      <xdr:colOff>101600</xdr:colOff>
      <xdr:row>57</xdr:row>
      <xdr:rowOff>97094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76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88221</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86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168842</xdr:rowOff>
    </xdr:from>
    <xdr:to>
      <xdr:col>36</xdr:col>
      <xdr:colOff>165100</xdr:colOff>
      <xdr:row>57</xdr:row>
      <xdr:rowOff>98992</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77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90119</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862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16446</xdr:rowOff>
    </xdr:from>
    <xdr:to>
      <xdr:col>54</xdr:col>
      <xdr:colOff>189865</xdr:colOff>
      <xdr:row>78</xdr:row>
      <xdr:rowOff>146672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17946"/>
          <a:ext cx="1270" cy="1501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150499</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2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146672</xdr:rowOff>
    </xdr:from>
    <xdr:to>
      <xdr:col>55</xdr:col>
      <xdr:colOff>88900</xdr:colOff>
      <xdr:row>78</xdr:row>
      <xdr:rowOff>146672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19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134573</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79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16446</xdr:rowOff>
    </xdr:from>
    <xdr:to>
      <xdr:col>55</xdr:col>
      <xdr:colOff>88900</xdr:colOff>
      <xdr:row>70</xdr:row>
      <xdr:rowOff>16446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1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139624</xdr:rowOff>
    </xdr:from>
    <xdr:to>
      <xdr:col>55</xdr:col>
      <xdr:colOff>0</xdr:colOff>
      <xdr:row>77</xdr:row>
      <xdr:rowOff>69444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169824"/>
          <a:ext cx="838200" cy="10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26395</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2885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3518</xdr:rowOff>
    </xdr:from>
    <xdr:to>
      <xdr:col>55</xdr:col>
      <xdr:colOff>50800</xdr:colOff>
      <xdr:row>76</xdr:row>
      <xdr:rowOff>105118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0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69444</xdr:rowOff>
    </xdr:from>
    <xdr:to>
      <xdr:col>50</xdr:col>
      <xdr:colOff>114300</xdr:colOff>
      <xdr:row>78</xdr:row>
      <xdr:rowOff>28296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271094"/>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169024</xdr:rowOff>
    </xdr:from>
    <xdr:to>
      <xdr:col>50</xdr:col>
      <xdr:colOff>165100</xdr:colOff>
      <xdr:row>76</xdr:row>
      <xdr:rowOff>99174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027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115702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280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28296</xdr:rowOff>
    </xdr:from>
    <xdr:to>
      <xdr:col>45</xdr:col>
      <xdr:colOff>177800</xdr:colOff>
      <xdr:row>78</xdr:row>
      <xdr:rowOff>85940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401396"/>
          <a:ext cx="889000" cy="5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144678</xdr:rowOff>
    </xdr:from>
    <xdr:to>
      <xdr:col>46</xdr:col>
      <xdr:colOff>38100</xdr:colOff>
      <xdr:row>77</xdr:row>
      <xdr:rowOff>74828</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91356</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15428" y="1295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85940</xdr:rowOff>
    </xdr:from>
    <xdr:to>
      <xdr:col>41</xdr:col>
      <xdr:colOff>50800</xdr:colOff>
      <xdr:row>78</xdr:row>
      <xdr:rowOff>91542</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459040"/>
          <a:ext cx="889000" cy="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129439</xdr:rowOff>
    </xdr:from>
    <xdr:to>
      <xdr:col>41</xdr:col>
      <xdr:colOff>101600</xdr:colOff>
      <xdr:row>77</xdr:row>
      <xdr:rowOff>59589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76116</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26428" y="1293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134086</xdr:rowOff>
    </xdr:from>
    <xdr:to>
      <xdr:col>36</xdr:col>
      <xdr:colOff>165100</xdr:colOff>
      <xdr:row>77</xdr:row>
      <xdr:rowOff>64236</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80763</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8" y="1293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88824</xdr:rowOff>
    </xdr:from>
    <xdr:to>
      <xdr:col>55</xdr:col>
      <xdr:colOff>50800</xdr:colOff>
      <xdr:row>77</xdr:row>
      <xdr:rowOff>18974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11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67251</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09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18644</xdr:rowOff>
    </xdr:from>
    <xdr:to>
      <xdr:col>50</xdr:col>
      <xdr:colOff>165100</xdr:colOff>
      <xdr:row>77</xdr:row>
      <xdr:rowOff>120244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22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111371</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31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148946</xdr:rowOff>
    </xdr:from>
    <xdr:to>
      <xdr:col>46</xdr:col>
      <xdr:colOff>38100</xdr:colOff>
      <xdr:row>78</xdr:row>
      <xdr:rowOff>79096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35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70223</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443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35140</xdr:rowOff>
    </xdr:from>
    <xdr:to>
      <xdr:col>41</xdr:col>
      <xdr:colOff>101600</xdr:colOff>
      <xdr:row>78</xdr:row>
      <xdr:rowOff>136740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0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127867</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50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40742</xdr:rowOff>
    </xdr:from>
    <xdr:to>
      <xdr:col>36</xdr:col>
      <xdr:colOff>165100</xdr:colOff>
      <xdr:row>78</xdr:row>
      <xdr:rowOff>142342</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1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133469</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50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131927</xdr:rowOff>
    </xdr:from>
    <xdr:to>
      <xdr:col>54</xdr:col>
      <xdr:colOff>189865</xdr:colOff>
      <xdr:row>99</xdr:row>
      <xdr:rowOff>69881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733877"/>
          <a:ext cx="1270" cy="1309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73708</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704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69881</xdr:rowOff>
    </xdr:from>
    <xdr:to>
      <xdr:col>55</xdr:col>
      <xdr:colOff>88900</xdr:colOff>
      <xdr:row>99</xdr:row>
      <xdr:rowOff>69881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704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78604</xdr:rowOff>
    </xdr:from>
    <xdr:ext cx="534377"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50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87,408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131927</xdr:rowOff>
    </xdr:from>
    <xdr:to>
      <xdr:col>55</xdr:col>
      <xdr:colOff>88900</xdr:colOff>
      <xdr:row>91</xdr:row>
      <xdr:rowOff>131927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73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63081</xdr:rowOff>
    </xdr:from>
    <xdr:to>
      <xdr:col>55</xdr:col>
      <xdr:colOff>0</xdr:colOff>
      <xdr:row>94</xdr:row>
      <xdr:rowOff>153836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5836481"/>
          <a:ext cx="838200" cy="43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60278</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519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81851</xdr:rowOff>
    </xdr:from>
    <xdr:to>
      <xdr:col>55</xdr:col>
      <xdr:colOff>50800</xdr:colOff>
      <xdr:row>97</xdr:row>
      <xdr:rowOff>12001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54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153836</xdr:rowOff>
    </xdr:from>
    <xdr:to>
      <xdr:col>50</xdr:col>
      <xdr:colOff>114300</xdr:colOff>
      <xdr:row>95</xdr:row>
      <xdr:rowOff>123355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270136"/>
          <a:ext cx="8890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94959</xdr:rowOff>
    </xdr:from>
    <xdr:to>
      <xdr:col>50</xdr:col>
      <xdr:colOff>165100</xdr:colOff>
      <xdr:row>97</xdr:row>
      <xdr:rowOff>25109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5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16236</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64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123355</xdr:rowOff>
    </xdr:from>
    <xdr:to>
      <xdr:col>45</xdr:col>
      <xdr:colOff>177800</xdr:colOff>
      <xdr:row>96</xdr:row>
      <xdr:rowOff>144862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411105"/>
          <a:ext cx="889000" cy="19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81338</xdr:rowOff>
    </xdr:from>
    <xdr:to>
      <xdr:col>46</xdr:col>
      <xdr:colOff>38100</xdr:colOff>
      <xdr:row>97</xdr:row>
      <xdr:rowOff>11488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5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2615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63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38736</xdr:rowOff>
    </xdr:from>
    <xdr:to>
      <xdr:col>41</xdr:col>
      <xdr:colOff>50800</xdr:colOff>
      <xdr:row>96</xdr:row>
      <xdr:rowOff>144862</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5983586"/>
          <a:ext cx="889000" cy="62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117360</xdr:rowOff>
    </xdr:from>
    <xdr:to>
      <xdr:col>41</xdr:col>
      <xdr:colOff>101600</xdr:colOff>
      <xdr:row>97</xdr:row>
      <xdr:rowOff>47510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38637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66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75564</xdr:rowOff>
    </xdr:from>
    <xdr:to>
      <xdr:col>36</xdr:col>
      <xdr:colOff>165100</xdr:colOff>
      <xdr:row>97</xdr:row>
      <xdr:rowOff>5714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168291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62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12281</xdr:rowOff>
    </xdr:from>
    <xdr:to>
      <xdr:col>55</xdr:col>
      <xdr:colOff>50800</xdr:colOff>
      <xdr:row>92</xdr:row>
      <xdr:rowOff>113881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578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98658</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570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103036</xdr:rowOff>
    </xdr:from>
    <xdr:to>
      <xdr:col>50</xdr:col>
      <xdr:colOff>165100</xdr:colOff>
      <xdr:row>95</xdr:row>
      <xdr:rowOff>33186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21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49713</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599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72555</xdr:rowOff>
    </xdr:from>
    <xdr:to>
      <xdr:col>46</xdr:col>
      <xdr:colOff>38100</xdr:colOff>
      <xdr:row>96</xdr:row>
      <xdr:rowOff>2705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36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19232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13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94062</xdr:rowOff>
    </xdr:from>
    <xdr:to>
      <xdr:col>41</xdr:col>
      <xdr:colOff>101600</xdr:colOff>
      <xdr:row>97</xdr:row>
      <xdr:rowOff>24212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55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40739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32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159386</xdr:rowOff>
    </xdr:from>
    <xdr:to>
      <xdr:col>36</xdr:col>
      <xdr:colOff>165100</xdr:colOff>
      <xdr:row>93</xdr:row>
      <xdr:rowOff>89536</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593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106063</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570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121961</xdr:rowOff>
    </xdr:from>
    <xdr:to>
      <xdr:col>85</xdr:col>
      <xdr:colOff>126364</xdr:colOff>
      <xdr:row>38</xdr:row>
      <xdr:rowOff>16256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265461"/>
          <a:ext cx="1269" cy="126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20083</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53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16256</xdr:rowOff>
    </xdr:from>
    <xdr:to>
      <xdr:col>86</xdr:col>
      <xdr:colOff>25400</xdr:colOff>
      <xdr:row>38</xdr:row>
      <xdr:rowOff>16256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531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68638</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04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121961</xdr:rowOff>
    </xdr:from>
    <xdr:to>
      <xdr:col>86</xdr:col>
      <xdr:colOff>25400</xdr:colOff>
      <xdr:row>30</xdr:row>
      <xdr:rowOff>121961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26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101890</xdr:rowOff>
    </xdr:from>
    <xdr:to>
      <xdr:col>85</xdr:col>
      <xdr:colOff>127000</xdr:colOff>
      <xdr:row>36</xdr:row>
      <xdr:rowOff>128224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102640"/>
          <a:ext cx="838200" cy="19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8805</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181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30378</xdr:rowOff>
    </xdr:from>
    <xdr:to>
      <xdr:col>85</xdr:col>
      <xdr:colOff>177800</xdr:colOff>
      <xdr:row>36</xdr:row>
      <xdr:rowOff>131978</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128224</xdr:rowOff>
    </xdr:from>
    <xdr:to>
      <xdr:col>81</xdr:col>
      <xdr:colOff>50800</xdr:colOff>
      <xdr:row>37</xdr:row>
      <xdr:rowOff>46020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300424"/>
          <a:ext cx="889000" cy="8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130414</xdr:rowOff>
    </xdr:from>
    <xdr:to>
      <xdr:col>81</xdr:col>
      <xdr:colOff>101600</xdr:colOff>
      <xdr:row>36</xdr:row>
      <xdr:rowOff>60564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77091</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590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46020</xdr:rowOff>
    </xdr:from>
    <xdr:to>
      <xdr:col>76</xdr:col>
      <xdr:colOff>114300</xdr:colOff>
      <xdr:row>37</xdr:row>
      <xdr:rowOff>106690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389670"/>
          <a:ext cx="889000" cy="6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17028</xdr:rowOff>
    </xdr:from>
    <xdr:to>
      <xdr:col>76</xdr:col>
      <xdr:colOff>165100</xdr:colOff>
      <xdr:row>36</xdr:row>
      <xdr:rowOff>118628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135155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96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8026</xdr:rowOff>
    </xdr:from>
    <xdr:to>
      <xdr:col>71</xdr:col>
      <xdr:colOff>177800</xdr:colOff>
      <xdr:row>37</xdr:row>
      <xdr:rowOff>106690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351676"/>
          <a:ext cx="889000" cy="9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4867</xdr:rowOff>
    </xdr:from>
    <xdr:to>
      <xdr:col>72</xdr:col>
      <xdr:colOff>38100</xdr:colOff>
      <xdr:row>36</xdr:row>
      <xdr:rowOff>106467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122994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47295</xdr:rowOff>
    </xdr:from>
    <xdr:to>
      <xdr:col>67</xdr:col>
      <xdr:colOff>101600</xdr:colOff>
      <xdr:row>36</xdr:row>
      <xdr:rowOff>148895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165422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599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51090</xdr:rowOff>
    </xdr:from>
    <xdr:to>
      <xdr:col>85</xdr:col>
      <xdr:colOff>177800</xdr:colOff>
      <xdr:row>35</xdr:row>
      <xdr:rowOff>152690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05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73967</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590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77424</xdr:rowOff>
    </xdr:from>
    <xdr:to>
      <xdr:col>81</xdr:col>
      <xdr:colOff>101600</xdr:colOff>
      <xdr:row>37</xdr:row>
      <xdr:rowOff>7574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24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170151</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34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166670</xdr:rowOff>
    </xdr:from>
    <xdr:to>
      <xdr:col>76</xdr:col>
      <xdr:colOff>165100</xdr:colOff>
      <xdr:row>37</xdr:row>
      <xdr:rowOff>96820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33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87947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43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55890</xdr:rowOff>
    </xdr:from>
    <xdr:to>
      <xdr:col>72</xdr:col>
      <xdr:colOff>38100</xdr:colOff>
      <xdr:row>37</xdr:row>
      <xdr:rowOff>157490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39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148617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49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128676</xdr:rowOff>
    </xdr:from>
    <xdr:to>
      <xdr:col>67</xdr:col>
      <xdr:colOff>101600</xdr:colOff>
      <xdr:row>37</xdr:row>
      <xdr:rowOff>58826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30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49953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39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152254</xdr:rowOff>
    </xdr:from>
    <xdr:to>
      <xdr:col>85</xdr:col>
      <xdr:colOff>126364</xdr:colOff>
      <xdr:row>57</xdr:row>
      <xdr:rowOff>122403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553304"/>
          <a:ext cx="1269" cy="1341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126230</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89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122403</xdr:rowOff>
    </xdr:from>
    <xdr:to>
      <xdr:col>86</xdr:col>
      <xdr:colOff>25400</xdr:colOff>
      <xdr:row>57</xdr:row>
      <xdr:rowOff>122403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89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98931</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328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152254</xdr:rowOff>
    </xdr:from>
    <xdr:to>
      <xdr:col>86</xdr:col>
      <xdr:colOff>25400</xdr:colOff>
      <xdr:row>49</xdr:row>
      <xdr:rowOff>152254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553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112668</xdr:rowOff>
    </xdr:from>
    <xdr:to>
      <xdr:col>85</xdr:col>
      <xdr:colOff>127000</xdr:colOff>
      <xdr:row>56</xdr:row>
      <xdr:rowOff>40163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542418"/>
          <a:ext cx="838200" cy="98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27691</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285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4814</xdr:rowOff>
    </xdr:from>
    <xdr:to>
      <xdr:col>85</xdr:col>
      <xdr:colOff>177800</xdr:colOff>
      <xdr:row>55</xdr:row>
      <xdr:rowOff>106414</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43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40163</xdr:rowOff>
    </xdr:from>
    <xdr:to>
      <xdr:col>81</xdr:col>
      <xdr:colOff>50800</xdr:colOff>
      <xdr:row>57</xdr:row>
      <xdr:rowOff>18752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641363"/>
          <a:ext cx="889000" cy="15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157594</xdr:rowOff>
    </xdr:from>
    <xdr:to>
      <xdr:col>81</xdr:col>
      <xdr:colOff>101600</xdr:colOff>
      <xdr:row>55</xdr:row>
      <xdr:rowOff>87744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41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104271</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19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18752</xdr:rowOff>
    </xdr:from>
    <xdr:to>
      <xdr:col>76</xdr:col>
      <xdr:colOff>114300</xdr:colOff>
      <xdr:row>57</xdr:row>
      <xdr:rowOff>54337</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791402"/>
          <a:ext cx="889000" cy="3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49829</xdr:rowOff>
    </xdr:from>
    <xdr:to>
      <xdr:col>76</xdr:col>
      <xdr:colOff>165100</xdr:colOff>
      <xdr:row>55</xdr:row>
      <xdr:rowOff>151429</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479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167956</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25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132938</xdr:rowOff>
    </xdr:from>
    <xdr:to>
      <xdr:col>71</xdr:col>
      <xdr:colOff>177800</xdr:colOff>
      <xdr:row>57</xdr:row>
      <xdr:rowOff>54337</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562688"/>
          <a:ext cx="889000" cy="26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99358</xdr:rowOff>
    </xdr:from>
    <xdr:to>
      <xdr:col>72</xdr:col>
      <xdr:colOff>38100</xdr:colOff>
      <xdr:row>56</xdr:row>
      <xdr:rowOff>29508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5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46035</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30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110541</xdr:rowOff>
    </xdr:from>
    <xdr:to>
      <xdr:col>67</xdr:col>
      <xdr:colOff>101600</xdr:colOff>
      <xdr:row>56</xdr:row>
      <xdr:rowOff>40691</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54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31818</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63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61868</xdr:rowOff>
    </xdr:from>
    <xdr:to>
      <xdr:col>85</xdr:col>
      <xdr:colOff>177800</xdr:colOff>
      <xdr:row>55</xdr:row>
      <xdr:rowOff>163468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49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40295</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47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160813</xdr:rowOff>
    </xdr:from>
    <xdr:to>
      <xdr:col>81</xdr:col>
      <xdr:colOff>101600</xdr:colOff>
      <xdr:row>56</xdr:row>
      <xdr:rowOff>90963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59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82090</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68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139402</xdr:rowOff>
    </xdr:from>
    <xdr:to>
      <xdr:col>76</xdr:col>
      <xdr:colOff>165100</xdr:colOff>
      <xdr:row>57</xdr:row>
      <xdr:rowOff>69552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74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60679</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83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3537</xdr:rowOff>
    </xdr:from>
    <xdr:to>
      <xdr:col>72</xdr:col>
      <xdr:colOff>38100</xdr:colOff>
      <xdr:row>57</xdr:row>
      <xdr:rowOff>105137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7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96264</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86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82138</xdr:rowOff>
    </xdr:from>
    <xdr:to>
      <xdr:col>67</xdr:col>
      <xdr:colOff>101600</xdr:colOff>
      <xdr:row>56</xdr:row>
      <xdr:rowOff>12288</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51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28815</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28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161828</xdr:rowOff>
    </xdr:from>
    <xdr:to>
      <xdr:col>85</xdr:col>
      <xdr:colOff>126364</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163328"/>
          <a:ext cx="1269" cy="1349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108505</xdr:rowOff>
    </xdr:from>
    <xdr:ext cx="534377"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93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59,032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161828</xdr:rowOff>
    </xdr:from>
    <xdr:to>
      <xdr:col>86</xdr:col>
      <xdr:colOff>25400</xdr:colOff>
      <xdr:row>70</xdr:row>
      <xdr:rowOff>161828</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32111</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233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9234</xdr:rowOff>
    </xdr:from>
    <xdr:to>
      <xdr:col>85</xdr:col>
      <xdr:colOff>177800</xdr:colOff>
      <xdr:row>78</xdr:row>
      <xdr:rowOff>110834</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38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1552</xdr:rowOff>
    </xdr:from>
    <xdr:to>
      <xdr:col>81</xdr:col>
      <xdr:colOff>101600</xdr:colOff>
      <xdr:row>78</xdr:row>
      <xdr:rowOff>103152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37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119679</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14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131837</xdr:rowOff>
    </xdr:from>
    <xdr:to>
      <xdr:col>76</xdr:col>
      <xdr:colOff>114300</xdr:colOff>
      <xdr:row>78</xdr:row>
      <xdr:rowOff>139700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504937"/>
          <a:ext cx="889000" cy="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6283</xdr:rowOff>
    </xdr:from>
    <xdr:to>
      <xdr:col>76</xdr:col>
      <xdr:colOff>165100</xdr:colOff>
      <xdr:row>78</xdr:row>
      <xdr:rowOff>107883</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124410</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15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131837</xdr:rowOff>
    </xdr:from>
    <xdr:to>
      <xdr:col>71</xdr:col>
      <xdr:colOff>177800</xdr:colOff>
      <xdr:row>78</xdr:row>
      <xdr:rowOff>139700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2814300" y="13504937"/>
          <a:ext cx="889000" cy="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35682</xdr:rowOff>
    </xdr:from>
    <xdr:to>
      <xdr:col>72</xdr:col>
      <xdr:colOff>38100</xdr:colOff>
      <xdr:row>78</xdr:row>
      <xdr:rowOff>137282</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153809</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49284</xdr:rowOff>
    </xdr:from>
    <xdr:to>
      <xdr:col>67</xdr:col>
      <xdr:colOff>101600</xdr:colOff>
      <xdr:row>78</xdr:row>
      <xdr:rowOff>150884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167411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81037</xdr:rowOff>
    </xdr:from>
    <xdr:to>
      <xdr:col>72</xdr:col>
      <xdr:colOff>38100</xdr:colOff>
      <xdr:row>79</xdr:row>
      <xdr:rowOff>11187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45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2314</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4017" y="13546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101905</xdr:rowOff>
    </xdr:from>
    <xdr:to>
      <xdr:col>85</xdr:col>
      <xdr:colOff>126364</xdr:colOff>
      <xdr:row>98</xdr:row>
      <xdr:rowOff>32277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532405"/>
          <a:ext cx="1269" cy="130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36104</xdr:rowOff>
    </xdr:from>
    <xdr:ext cx="469744"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838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32277</xdr:rowOff>
    </xdr:from>
    <xdr:to>
      <xdr:col>86</xdr:col>
      <xdr:colOff>25400</xdr:colOff>
      <xdr:row>98</xdr:row>
      <xdr:rowOff>32277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83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48582</xdr:rowOff>
    </xdr:from>
    <xdr:ext cx="534377"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30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101905</xdr:rowOff>
    </xdr:from>
    <xdr:to>
      <xdr:col>86</xdr:col>
      <xdr:colOff>25400</xdr:colOff>
      <xdr:row>90</xdr:row>
      <xdr:rowOff>101905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53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39612</xdr:rowOff>
    </xdr:from>
    <xdr:to>
      <xdr:col>85</xdr:col>
      <xdr:colOff>127000</xdr:colOff>
      <xdr:row>94</xdr:row>
      <xdr:rowOff>87198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155912"/>
          <a:ext cx="838200" cy="4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9129</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296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30702</xdr:rowOff>
    </xdr:from>
    <xdr:to>
      <xdr:col>85</xdr:col>
      <xdr:colOff>177800</xdr:colOff>
      <xdr:row>95</xdr:row>
      <xdr:rowOff>132302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31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87198</xdr:rowOff>
    </xdr:from>
    <xdr:to>
      <xdr:col>81</xdr:col>
      <xdr:colOff>50800</xdr:colOff>
      <xdr:row>94</xdr:row>
      <xdr:rowOff>116021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203498"/>
          <a:ext cx="889000" cy="2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84710</xdr:rowOff>
    </xdr:from>
    <xdr:to>
      <xdr:col>81</xdr:col>
      <xdr:colOff>101600</xdr:colOff>
      <xdr:row>96</xdr:row>
      <xdr:rowOff>14860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3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5987</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46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116021</xdr:rowOff>
    </xdr:from>
    <xdr:to>
      <xdr:col>76</xdr:col>
      <xdr:colOff>114300</xdr:colOff>
      <xdr:row>94</xdr:row>
      <xdr:rowOff>137071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6232321"/>
          <a:ext cx="889000" cy="2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13329</xdr:rowOff>
    </xdr:from>
    <xdr:to>
      <xdr:col>76</xdr:col>
      <xdr:colOff>165100</xdr:colOff>
      <xdr:row>95</xdr:row>
      <xdr:rowOff>114929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106056</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39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137071</xdr:rowOff>
    </xdr:from>
    <xdr:to>
      <xdr:col>71</xdr:col>
      <xdr:colOff>177800</xdr:colOff>
      <xdr:row>95</xdr:row>
      <xdr:rowOff>45917</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2814300" y="16253371"/>
          <a:ext cx="889000" cy="8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7386</xdr:rowOff>
    </xdr:from>
    <xdr:to>
      <xdr:col>72</xdr:col>
      <xdr:colOff>38100</xdr:colOff>
      <xdr:row>95</xdr:row>
      <xdr:rowOff>108986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100113</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38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1118</xdr:rowOff>
    </xdr:from>
    <xdr:to>
      <xdr:col>67</xdr:col>
      <xdr:colOff>101600</xdr:colOff>
      <xdr:row>95</xdr:row>
      <xdr:rowOff>102718</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2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93845</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3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160262</xdr:rowOff>
    </xdr:from>
    <xdr:to>
      <xdr:col>85</xdr:col>
      <xdr:colOff>177800</xdr:colOff>
      <xdr:row>94</xdr:row>
      <xdr:rowOff>90412</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10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11689</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595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36398</xdr:rowOff>
    </xdr:from>
    <xdr:to>
      <xdr:col>81</xdr:col>
      <xdr:colOff>101600</xdr:colOff>
      <xdr:row>94</xdr:row>
      <xdr:rowOff>137998</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15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154525</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592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65221</xdr:rowOff>
    </xdr:from>
    <xdr:to>
      <xdr:col>76</xdr:col>
      <xdr:colOff>165100</xdr:colOff>
      <xdr:row>94</xdr:row>
      <xdr:rowOff>166821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18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11898</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595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86271</xdr:rowOff>
    </xdr:from>
    <xdr:to>
      <xdr:col>72</xdr:col>
      <xdr:colOff>38100</xdr:colOff>
      <xdr:row>95</xdr:row>
      <xdr:rowOff>16421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20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32948</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597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166567</xdr:rowOff>
    </xdr:from>
    <xdr:to>
      <xdr:col>67</xdr:col>
      <xdr:colOff>101600</xdr:colOff>
      <xdr:row>95</xdr:row>
      <xdr:rowOff>96717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28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113244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05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31</xdr:row>
      <xdr:rowOff>130827</xdr:rowOff>
    </xdr:from>
    <xdr:ext cx="31290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75094" y="544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29</xdr:row>
      <xdr:rowOff>92727</xdr:rowOff>
    </xdr:from>
    <xdr:ext cx="31290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75094" y="506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63500</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10177</xdr:rowOff>
    </xdr:from>
    <xdr:ext cx="313932"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4982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63500</xdr:rowOff>
    </xdr:from>
    <xdr:to>
      <xdr:col>116</xdr:col>
      <xdr:colOff>152400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165100</xdr:rowOff>
    </xdr:from>
    <xdr:to>
      <xdr:col>112</xdr:col>
      <xdr:colOff>38100</xdr:colOff>
      <xdr:row>39</xdr:row>
      <xdr:rowOff>95250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30</xdr:row>
      <xdr:rowOff>50800</xdr:rowOff>
    </xdr:from>
    <xdr:to>
      <xdr:col>107</xdr:col>
      <xdr:colOff>101600</xdr:colOff>
      <xdr:row>30</xdr:row>
      <xdr:rowOff>152400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51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28</xdr:row>
      <xdr:rowOff>168927</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77333" y="4969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127000</xdr:rowOff>
    </xdr:from>
    <xdr:to>
      <xdr:col>102</xdr:col>
      <xdr:colOff>165100</xdr:colOff>
      <xdr:row>39</xdr:row>
      <xdr:rowOff>57150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73677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420650" y="64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127000</xdr:rowOff>
    </xdr:from>
    <xdr:to>
      <xdr:col>98</xdr:col>
      <xdr:colOff>38100</xdr:colOff>
      <xdr:row>35</xdr:row>
      <xdr:rowOff>57150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59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33</xdr:row>
      <xdr:rowOff>73677</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99333" y="5731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111777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目的別でみると、議会費、総務費、衛生費、土木費、消防費、公債費において類似団体平均より高い水準となっている。</a:t>
          </a:r>
        </a:p>
        <a:p>
          <a:r>
            <a:rPr kumimoji="1" lang="ja-JP" altLang="en-US" sz="1300">
              <a:latin typeface="ＭＳ Ｐゴシック" panose="020B0600070205080204" pitchFamily="50" charset="-128"/>
              <a:ea typeface="ＭＳ Ｐゴシック" panose="020B0600070205080204" pitchFamily="50" charset="-128"/>
            </a:rPr>
            <a:t>　総務費については、庁舎建設事業を、土木費については、地域交流センター建設を含む駅周辺整備事業に加え、旧多度津駅人道跨線橋撤去を行ったために、普通建設事業費が増加したことにより大きく上昇したものであ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年度以降は、総務費は令和元年度の水準に、土木費は平成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年度の水準に、それぞれ戻る見込みである。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公債費については、今後も過去に行った事業に係る起債の元金償還が開始されることから、上昇は続くと予想される。令和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年度に行った庁舎建設事業において多額の町債を発行しており、その元金償還が開始する令和</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年度に公債費が最大となる見込みであるので、今後は、臨時的な普通建設事業については緊急度等により優先順位をつけて執行事業の取捨選択を行うとともに、経常的なものに対しても上限を設定するなど、安全性・緊急性などの観点から計画的に事業を行い平準化することで、急激な事業費、ひいては公債費の増加を抑制するよう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香川県多度津町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毎年実質単年度収支は赤字であるものの、財政調整基金の取り崩しにより実質収支は黒字となっている。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財政調整基金残高については、令和元年度以降、土地の売払終了や人件費・公債費の増加等により減少に転じ、令和</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年度は庁舎建設等に係る一般財源の不足もあり、さらに減少し、標準財政規模に占める割合は、前年度から</a:t>
          </a:r>
          <a:r>
            <a:rPr kumimoji="1" lang="en-US" altLang="ja-JP" sz="1300">
              <a:latin typeface="ＭＳ ゴシック" pitchFamily="49" charset="-128"/>
              <a:ea typeface="ＭＳ ゴシック" pitchFamily="49" charset="-128"/>
            </a:rPr>
            <a:t>4.46</a:t>
          </a:r>
          <a:r>
            <a:rPr kumimoji="1" lang="ja-JP" altLang="en-US" sz="1300">
              <a:latin typeface="ＭＳ ゴシック" pitchFamily="49" charset="-128"/>
              <a:ea typeface="ＭＳ ゴシック" pitchFamily="49" charset="-128"/>
            </a:rPr>
            <a:t>ポイント減の</a:t>
          </a:r>
          <a:r>
            <a:rPr kumimoji="1" lang="en-US" altLang="ja-JP" sz="1300">
              <a:latin typeface="ＭＳ ゴシック" pitchFamily="49" charset="-128"/>
              <a:ea typeface="ＭＳ ゴシック" pitchFamily="49" charset="-128"/>
            </a:rPr>
            <a:t>20.15</a:t>
          </a:r>
          <a:r>
            <a:rPr kumimoji="1" lang="ja-JP" altLang="en-US" sz="1300">
              <a:latin typeface="ＭＳ ゴシック" pitchFamily="49" charset="-128"/>
              <a:ea typeface="ＭＳ ゴシック" pitchFamily="49" charset="-128"/>
            </a:rPr>
            <a:t>％となった。今後は適切な財源確保と歳出の抑制により基金残高の復元に努める</a:t>
          </a:r>
          <a:r>
            <a:rPr kumimoji="1" lang="ja-JP" altLang="en-US" sz="1400">
              <a:latin typeface="ＭＳ ゴシック" pitchFamily="49" charset="-128"/>
              <a:ea typeface="ＭＳ ゴシック" pitchFamily="49" charset="-128"/>
            </a:rPr>
            <a: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香川県多度津町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全会計において黒字であり、赤字比率はない。国民健康保険特別会計・介護保険事業特別会計・公共下水道特別会計・後期高齢者医療特別会計については、一般会計からの繰入を行っていることもあり、</a:t>
          </a:r>
          <a:r>
            <a:rPr kumimoji="1" lang="en-US" altLang="ja-JP" sz="1400">
              <a:latin typeface="ＭＳ ゴシック" pitchFamily="49" charset="-128"/>
              <a:ea typeface="ＭＳ ゴシック" pitchFamily="49" charset="-128"/>
            </a:rPr>
            <a:t>3.05</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0.03</a:t>
          </a:r>
          <a:r>
            <a:rPr kumimoji="1" lang="ja-JP" altLang="en-US" sz="1400">
              <a:latin typeface="ＭＳ ゴシック" pitchFamily="49" charset="-128"/>
              <a:ea typeface="ＭＳ ゴシック" pitchFamily="49" charset="-128"/>
            </a:rPr>
            <a:t>％の範囲にとどまっている。</a:t>
          </a:r>
        </a:p>
        <a:p>
          <a:r>
            <a:rPr kumimoji="1" lang="ja-JP" altLang="en-US" sz="1400">
              <a:latin typeface="ＭＳ ゴシック" pitchFamily="49" charset="-128"/>
              <a:ea typeface="ＭＳ ゴシック" pitchFamily="49" charset="-128"/>
            </a:rPr>
            <a:t>　公共下水道特別会計については、企業会計の観点から繰出基準を明確にすることで経営努力を促し基準外繰出の抑制を図っているが、事業の縮減にも限界があり、やむを得ず基準外の繰出を行っている状況である。独立採算の原則に立ち返った健全な運営を行えるよう、引き続き経費削減や料金見直しの検討を進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5" t="s">
        <v>80</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5"/>
      <c r="CR1" s="595"/>
      <c r="CS1" s="595"/>
      <c r="CT1" s="595"/>
      <c r="CU1" s="595"/>
      <c r="CV1" s="595"/>
      <c r="CW1" s="595"/>
      <c r="CX1" s="595"/>
      <c r="CY1" s="595"/>
      <c r="CZ1" s="595"/>
      <c r="DA1" s="595"/>
      <c r="DB1" s="595"/>
      <c r="DC1" s="595"/>
      <c r="DD1" s="595"/>
      <c r="DE1" s="595"/>
      <c r="DF1" s="595"/>
      <c r="DG1" s="595"/>
      <c r="DH1" s="595"/>
      <c r="DI1" s="595"/>
      <c r="DJ1" s="178"/>
      <c r="DK1" s="178"/>
      <c r="DL1" s="178"/>
      <c r="DM1" s="178"/>
      <c r="DN1" s="178"/>
      <c r="DO1" s="178"/>
    </row>
    <row r="2" spans="1:119" ht="24.75" thickBot="1" x14ac:dyDescent="0.2">
      <c r="B2" s="179" t="s">
        <v>81</v>
      </c>
      <c r="C2" s="179"/>
      <c r="D2" s="180"/>
    </row>
    <row r="3" spans="1:119" ht="18.75" customHeight="1" thickBot="1" x14ac:dyDescent="0.2">
      <c r="A3" s="178"/>
      <c r="B3" s="596" t="s">
        <v>82</v>
      </c>
      <c r="C3" s="597"/>
      <c r="D3" s="597"/>
      <c r="E3" s="598"/>
      <c r="F3" s="598"/>
      <c r="G3" s="598"/>
      <c r="H3" s="598"/>
      <c r="I3" s="598"/>
      <c r="J3" s="598"/>
      <c r="K3" s="598"/>
      <c r="L3" s="598" t="s">
        <v>83</v>
      </c>
      <c r="M3" s="598"/>
      <c r="N3" s="598"/>
      <c r="O3" s="598"/>
      <c r="P3" s="598"/>
      <c r="Q3" s="598"/>
      <c r="R3" s="601"/>
      <c r="S3" s="601"/>
      <c r="T3" s="601"/>
      <c r="U3" s="601"/>
      <c r="V3" s="602"/>
      <c r="W3" s="492" t="s">
        <v>84</v>
      </c>
      <c r="X3" s="493"/>
      <c r="Y3" s="493"/>
      <c r="Z3" s="493"/>
      <c r="AA3" s="493"/>
      <c r="AB3" s="597"/>
      <c r="AC3" s="601" t="s">
        <v>85</v>
      </c>
      <c r="AD3" s="493"/>
      <c r="AE3" s="493"/>
      <c r="AF3" s="493"/>
      <c r="AG3" s="493"/>
      <c r="AH3" s="493"/>
      <c r="AI3" s="493"/>
      <c r="AJ3" s="493"/>
      <c r="AK3" s="493"/>
      <c r="AL3" s="563"/>
      <c r="AM3" s="492" t="s">
        <v>86</v>
      </c>
      <c r="AN3" s="493"/>
      <c r="AO3" s="493"/>
      <c r="AP3" s="493"/>
      <c r="AQ3" s="493"/>
      <c r="AR3" s="493"/>
      <c r="AS3" s="493"/>
      <c r="AT3" s="493"/>
      <c r="AU3" s="493"/>
      <c r="AV3" s="493"/>
      <c r="AW3" s="493"/>
      <c r="AX3" s="563"/>
      <c r="AY3" s="555" t="s">
        <v>1</v>
      </c>
      <c r="AZ3" s="556"/>
      <c r="BA3" s="556"/>
      <c r="BB3" s="556"/>
      <c r="BC3" s="556"/>
      <c r="BD3" s="556"/>
      <c r="BE3" s="556"/>
      <c r="BF3" s="556"/>
      <c r="BG3" s="556"/>
      <c r="BH3" s="556"/>
      <c r="BI3" s="556"/>
      <c r="BJ3" s="556"/>
      <c r="BK3" s="556"/>
      <c r="BL3" s="556"/>
      <c r="BM3" s="605"/>
      <c r="BN3" s="492" t="s">
        <v>87</v>
      </c>
      <c r="BO3" s="493"/>
      <c r="BP3" s="493"/>
      <c r="BQ3" s="493"/>
      <c r="BR3" s="493"/>
      <c r="BS3" s="493"/>
      <c r="BT3" s="493"/>
      <c r="BU3" s="563"/>
      <c r="BV3" s="492" t="s">
        <v>88</v>
      </c>
      <c r="BW3" s="493"/>
      <c r="BX3" s="493"/>
      <c r="BY3" s="493"/>
      <c r="BZ3" s="493"/>
      <c r="CA3" s="493"/>
      <c r="CB3" s="493"/>
      <c r="CC3" s="563"/>
      <c r="CD3" s="555" t="s">
        <v>1</v>
      </c>
      <c r="CE3" s="556"/>
      <c r="CF3" s="556"/>
      <c r="CG3" s="556"/>
      <c r="CH3" s="556"/>
      <c r="CI3" s="556"/>
      <c r="CJ3" s="556"/>
      <c r="CK3" s="556"/>
      <c r="CL3" s="556"/>
      <c r="CM3" s="556"/>
      <c r="CN3" s="556"/>
      <c r="CO3" s="556"/>
      <c r="CP3" s="556"/>
      <c r="CQ3" s="556"/>
      <c r="CR3" s="556"/>
      <c r="CS3" s="605"/>
      <c r="CT3" s="492" t="s">
        <v>89</v>
      </c>
      <c r="CU3" s="493"/>
      <c r="CV3" s="493"/>
      <c r="CW3" s="493"/>
      <c r="CX3" s="493"/>
      <c r="CY3" s="493"/>
      <c r="CZ3" s="493"/>
      <c r="DA3" s="563"/>
      <c r="DB3" s="492" t="s">
        <v>90</v>
      </c>
      <c r="DC3" s="493"/>
      <c r="DD3" s="493"/>
      <c r="DE3" s="493"/>
      <c r="DF3" s="493"/>
      <c r="DG3" s="493"/>
      <c r="DH3" s="493"/>
      <c r="DI3" s="563"/>
    </row>
    <row r="4" spans="1:119" ht="18.75" customHeight="1" x14ac:dyDescent="0.15">
      <c r="A4" s="178"/>
      <c r="B4" s="571"/>
      <c r="C4" s="572"/>
      <c r="D4" s="572"/>
      <c r="E4" s="573"/>
      <c r="F4" s="573"/>
      <c r="G4" s="573"/>
      <c r="H4" s="573"/>
      <c r="I4" s="573"/>
      <c r="J4" s="573"/>
      <c r="K4" s="573"/>
      <c r="L4" s="573"/>
      <c r="M4" s="573"/>
      <c r="N4" s="573"/>
      <c r="O4" s="573"/>
      <c r="P4" s="573"/>
      <c r="Q4" s="573"/>
      <c r="R4" s="577"/>
      <c r="S4" s="577"/>
      <c r="T4" s="577"/>
      <c r="U4" s="577"/>
      <c r="V4" s="578"/>
      <c r="W4" s="564"/>
      <c r="X4" s="374"/>
      <c r="Y4" s="374"/>
      <c r="Z4" s="374"/>
      <c r="AA4" s="374"/>
      <c r="AB4" s="572"/>
      <c r="AC4" s="577"/>
      <c r="AD4" s="374"/>
      <c r="AE4" s="374"/>
      <c r="AF4" s="374"/>
      <c r="AG4" s="374"/>
      <c r="AH4" s="374"/>
      <c r="AI4" s="374"/>
      <c r="AJ4" s="374"/>
      <c r="AK4" s="374"/>
      <c r="AL4" s="565"/>
      <c r="AM4" s="514"/>
      <c r="AN4" s="412"/>
      <c r="AO4" s="412"/>
      <c r="AP4" s="412"/>
      <c r="AQ4" s="412"/>
      <c r="AR4" s="412"/>
      <c r="AS4" s="412"/>
      <c r="AT4" s="412"/>
      <c r="AU4" s="412"/>
      <c r="AV4" s="412"/>
      <c r="AW4" s="412"/>
      <c r="AX4" s="604"/>
      <c r="AY4" s="449" t="s">
        <v>91</v>
      </c>
      <c r="AZ4" s="450"/>
      <c r="BA4" s="450"/>
      <c r="BB4" s="450"/>
      <c r="BC4" s="450"/>
      <c r="BD4" s="450"/>
      <c r="BE4" s="450"/>
      <c r="BF4" s="450"/>
      <c r="BG4" s="450"/>
      <c r="BH4" s="450"/>
      <c r="BI4" s="450"/>
      <c r="BJ4" s="450"/>
      <c r="BK4" s="450"/>
      <c r="BL4" s="450"/>
      <c r="BM4" s="451"/>
      <c r="BN4" s="452">
        <v>14399965</v>
      </c>
      <c r="BO4" s="453"/>
      <c r="BP4" s="453"/>
      <c r="BQ4" s="453"/>
      <c r="BR4" s="453"/>
      <c r="BS4" s="453"/>
      <c r="BT4" s="453"/>
      <c r="BU4" s="454"/>
      <c r="BV4" s="452">
        <v>12737315</v>
      </c>
      <c r="BW4" s="453"/>
      <c r="BX4" s="453"/>
      <c r="BY4" s="453"/>
      <c r="BZ4" s="453"/>
      <c r="CA4" s="453"/>
      <c r="CB4" s="453"/>
      <c r="CC4" s="454"/>
      <c r="CD4" s="589" t="s">
        <v>92</v>
      </c>
      <c r="CE4" s="590"/>
      <c r="CF4" s="590"/>
      <c r="CG4" s="590"/>
      <c r="CH4" s="590"/>
      <c r="CI4" s="590"/>
      <c r="CJ4" s="590"/>
      <c r="CK4" s="590"/>
      <c r="CL4" s="590"/>
      <c r="CM4" s="590"/>
      <c r="CN4" s="590"/>
      <c r="CO4" s="590"/>
      <c r="CP4" s="590"/>
      <c r="CQ4" s="590"/>
      <c r="CR4" s="590"/>
      <c r="CS4" s="591"/>
      <c r="CT4" s="592">
        <v>10.8</v>
      </c>
      <c r="CU4" s="593"/>
      <c r="CV4" s="593"/>
      <c r="CW4" s="593"/>
      <c r="CX4" s="593"/>
      <c r="CY4" s="593"/>
      <c r="CZ4" s="593"/>
      <c r="DA4" s="594"/>
      <c r="DB4" s="592">
        <v>9.3000000000000007</v>
      </c>
      <c r="DC4" s="593"/>
      <c r="DD4" s="593"/>
      <c r="DE4" s="593"/>
      <c r="DF4" s="593"/>
      <c r="DG4" s="593"/>
      <c r="DH4" s="593"/>
      <c r="DI4" s="594"/>
    </row>
    <row r="5" spans="1:119" ht="18.75" customHeight="1" x14ac:dyDescent="0.15">
      <c r="A5" s="178"/>
      <c r="B5" s="599"/>
      <c r="C5" s="413"/>
      <c r="D5" s="413"/>
      <c r="E5" s="600"/>
      <c r="F5" s="600"/>
      <c r="G5" s="600"/>
      <c r="H5" s="600"/>
      <c r="I5" s="600"/>
      <c r="J5" s="600"/>
      <c r="K5" s="600"/>
      <c r="L5" s="600"/>
      <c r="M5" s="600"/>
      <c r="N5" s="600"/>
      <c r="O5" s="600"/>
      <c r="P5" s="600"/>
      <c r="Q5" s="600"/>
      <c r="R5" s="411"/>
      <c r="S5" s="411"/>
      <c r="T5" s="411"/>
      <c r="U5" s="411"/>
      <c r="V5" s="603"/>
      <c r="W5" s="514"/>
      <c r="X5" s="412"/>
      <c r="Y5" s="412"/>
      <c r="Z5" s="412"/>
      <c r="AA5" s="412"/>
      <c r="AB5" s="413"/>
      <c r="AC5" s="411"/>
      <c r="AD5" s="412"/>
      <c r="AE5" s="412"/>
      <c r="AF5" s="412"/>
      <c r="AG5" s="412"/>
      <c r="AH5" s="412"/>
      <c r="AI5" s="412"/>
      <c r="AJ5" s="412"/>
      <c r="AK5" s="412"/>
      <c r="AL5" s="604"/>
      <c r="AM5" s="480" t="s">
        <v>93</v>
      </c>
      <c r="AN5" s="380"/>
      <c r="AO5" s="380"/>
      <c r="AP5" s="380"/>
      <c r="AQ5" s="380"/>
      <c r="AR5" s="380"/>
      <c r="AS5" s="380"/>
      <c r="AT5" s="381"/>
      <c r="AU5" s="481" t="s">
        <v>94</v>
      </c>
      <c r="AV5" s="482"/>
      <c r="AW5" s="482"/>
      <c r="AX5" s="482"/>
      <c r="AY5" s="437" t="s">
        <v>95</v>
      </c>
      <c r="AZ5" s="438"/>
      <c r="BA5" s="438"/>
      <c r="BB5" s="438"/>
      <c r="BC5" s="438"/>
      <c r="BD5" s="438"/>
      <c r="BE5" s="438"/>
      <c r="BF5" s="438"/>
      <c r="BG5" s="438"/>
      <c r="BH5" s="438"/>
      <c r="BI5" s="438"/>
      <c r="BJ5" s="438"/>
      <c r="BK5" s="438"/>
      <c r="BL5" s="438"/>
      <c r="BM5" s="439"/>
      <c r="BN5" s="423">
        <v>13479004</v>
      </c>
      <c r="BO5" s="424"/>
      <c r="BP5" s="424"/>
      <c r="BQ5" s="424"/>
      <c r="BR5" s="424"/>
      <c r="BS5" s="424"/>
      <c r="BT5" s="424"/>
      <c r="BU5" s="425"/>
      <c r="BV5" s="423">
        <v>12134288</v>
      </c>
      <c r="BW5" s="424"/>
      <c r="BX5" s="424"/>
      <c r="BY5" s="424"/>
      <c r="BZ5" s="424"/>
      <c r="CA5" s="424"/>
      <c r="CB5" s="424"/>
      <c r="CC5" s="425"/>
      <c r="CD5" s="463" t="s">
        <v>96</v>
      </c>
      <c r="CE5" s="383"/>
      <c r="CF5" s="383"/>
      <c r="CG5" s="383"/>
      <c r="CH5" s="383"/>
      <c r="CI5" s="383"/>
      <c r="CJ5" s="383"/>
      <c r="CK5" s="383"/>
      <c r="CL5" s="383"/>
      <c r="CM5" s="383"/>
      <c r="CN5" s="383"/>
      <c r="CO5" s="383"/>
      <c r="CP5" s="383"/>
      <c r="CQ5" s="383"/>
      <c r="CR5" s="383"/>
      <c r="CS5" s="464"/>
      <c r="CT5" s="420">
        <v>84.5</v>
      </c>
      <c r="CU5" s="421"/>
      <c r="CV5" s="421"/>
      <c r="CW5" s="421"/>
      <c r="CX5" s="421"/>
      <c r="CY5" s="421"/>
      <c r="CZ5" s="421"/>
      <c r="DA5" s="422"/>
      <c r="DB5" s="420">
        <v>92.2</v>
      </c>
      <c r="DC5" s="421"/>
      <c r="DD5" s="421"/>
      <c r="DE5" s="421"/>
      <c r="DF5" s="421"/>
      <c r="DG5" s="421"/>
      <c r="DH5" s="421"/>
      <c r="DI5" s="422"/>
    </row>
    <row r="6" spans="1:119" ht="18.75" customHeight="1" x14ac:dyDescent="0.15">
      <c r="A6" s="178"/>
      <c r="B6" s="569" t="s">
        <v>97</v>
      </c>
      <c r="C6" s="410"/>
      <c r="D6" s="410"/>
      <c r="E6" s="570"/>
      <c r="F6" s="570"/>
      <c r="G6" s="570"/>
      <c r="H6" s="570"/>
      <c r="I6" s="570"/>
      <c r="J6" s="570"/>
      <c r="K6" s="570"/>
      <c r="L6" s="570" t="s">
        <v>98</v>
      </c>
      <c r="M6" s="570"/>
      <c r="N6" s="570"/>
      <c r="O6" s="570"/>
      <c r="P6" s="570"/>
      <c r="Q6" s="570"/>
      <c r="R6" s="408"/>
      <c r="S6" s="408"/>
      <c r="T6" s="408"/>
      <c r="U6" s="408"/>
      <c r="V6" s="576"/>
      <c r="W6" s="513" t="s">
        <v>99</v>
      </c>
      <c r="X6" s="409"/>
      <c r="Y6" s="409"/>
      <c r="Z6" s="409"/>
      <c r="AA6" s="409"/>
      <c r="AB6" s="410"/>
      <c r="AC6" s="581" t="s">
        <v>100</v>
      </c>
      <c r="AD6" s="582"/>
      <c r="AE6" s="582"/>
      <c r="AF6" s="582"/>
      <c r="AG6" s="582"/>
      <c r="AH6" s="582"/>
      <c r="AI6" s="582"/>
      <c r="AJ6" s="582"/>
      <c r="AK6" s="582"/>
      <c r="AL6" s="583"/>
      <c r="AM6" s="480" t="s">
        <v>101</v>
      </c>
      <c r="AN6" s="380"/>
      <c r="AO6" s="380"/>
      <c r="AP6" s="380"/>
      <c r="AQ6" s="380"/>
      <c r="AR6" s="380"/>
      <c r="AS6" s="380"/>
      <c r="AT6" s="381"/>
      <c r="AU6" s="481" t="s">
        <v>102</v>
      </c>
      <c r="AV6" s="482"/>
      <c r="AW6" s="482"/>
      <c r="AX6" s="482"/>
      <c r="AY6" s="437" t="s">
        <v>103</v>
      </c>
      <c r="AZ6" s="438"/>
      <c r="BA6" s="438"/>
      <c r="BB6" s="438"/>
      <c r="BC6" s="438"/>
      <c r="BD6" s="438"/>
      <c r="BE6" s="438"/>
      <c r="BF6" s="438"/>
      <c r="BG6" s="438"/>
      <c r="BH6" s="438"/>
      <c r="BI6" s="438"/>
      <c r="BJ6" s="438"/>
      <c r="BK6" s="438"/>
      <c r="BL6" s="438"/>
      <c r="BM6" s="439"/>
      <c r="BN6" s="423">
        <v>920961</v>
      </c>
      <c r="BO6" s="424"/>
      <c r="BP6" s="424"/>
      <c r="BQ6" s="424"/>
      <c r="BR6" s="424"/>
      <c r="BS6" s="424"/>
      <c r="BT6" s="424"/>
      <c r="BU6" s="425"/>
      <c r="BV6" s="423">
        <v>603027</v>
      </c>
      <c r="BW6" s="424"/>
      <c r="BX6" s="424"/>
      <c r="BY6" s="424"/>
      <c r="BZ6" s="424"/>
      <c r="CA6" s="424"/>
      <c r="CB6" s="424"/>
      <c r="CC6" s="425"/>
      <c r="CD6" s="463" t="s">
        <v>104</v>
      </c>
      <c r="CE6" s="383"/>
      <c r="CF6" s="383"/>
      <c r="CG6" s="383"/>
      <c r="CH6" s="383"/>
      <c r="CI6" s="383"/>
      <c r="CJ6" s="383"/>
      <c r="CK6" s="383"/>
      <c r="CL6" s="383"/>
      <c r="CM6" s="383"/>
      <c r="CN6" s="383"/>
      <c r="CO6" s="383"/>
      <c r="CP6" s="383"/>
      <c r="CQ6" s="383"/>
      <c r="CR6" s="383"/>
      <c r="CS6" s="464"/>
      <c r="CT6" s="566">
        <v>90.5</v>
      </c>
      <c r="CU6" s="567"/>
      <c r="CV6" s="567"/>
      <c r="CW6" s="567"/>
      <c r="CX6" s="567"/>
      <c r="CY6" s="567"/>
      <c r="CZ6" s="567"/>
      <c r="DA6" s="568"/>
      <c r="DB6" s="566">
        <v>97.2</v>
      </c>
      <c r="DC6" s="567"/>
      <c r="DD6" s="567"/>
      <c r="DE6" s="567"/>
      <c r="DF6" s="567"/>
      <c r="DG6" s="567"/>
      <c r="DH6" s="567"/>
      <c r="DI6" s="568"/>
    </row>
    <row r="7" spans="1:119" ht="18.75" customHeight="1" x14ac:dyDescent="0.15">
      <c r="A7" s="178"/>
      <c r="B7" s="571"/>
      <c r="C7" s="572"/>
      <c r="D7" s="572"/>
      <c r="E7" s="573"/>
      <c r="F7" s="573"/>
      <c r="G7" s="573"/>
      <c r="H7" s="573"/>
      <c r="I7" s="573"/>
      <c r="J7" s="573"/>
      <c r="K7" s="573"/>
      <c r="L7" s="573"/>
      <c r="M7" s="573"/>
      <c r="N7" s="573"/>
      <c r="O7" s="573"/>
      <c r="P7" s="573"/>
      <c r="Q7" s="573"/>
      <c r="R7" s="577"/>
      <c r="S7" s="577"/>
      <c r="T7" s="577"/>
      <c r="U7" s="577"/>
      <c r="V7" s="578"/>
      <c r="W7" s="564"/>
      <c r="X7" s="374"/>
      <c r="Y7" s="374"/>
      <c r="Z7" s="374"/>
      <c r="AA7" s="374"/>
      <c r="AB7" s="572"/>
      <c r="AC7" s="584"/>
      <c r="AD7" s="375"/>
      <c r="AE7" s="375"/>
      <c r="AF7" s="375"/>
      <c r="AG7" s="375"/>
      <c r="AH7" s="375"/>
      <c r="AI7" s="375"/>
      <c r="AJ7" s="375"/>
      <c r="AK7" s="375"/>
      <c r="AL7" s="585"/>
      <c r="AM7" s="480" t="s">
        <v>105</v>
      </c>
      <c r="AN7" s="380"/>
      <c r="AO7" s="380"/>
      <c r="AP7" s="380"/>
      <c r="AQ7" s="380"/>
      <c r="AR7" s="380"/>
      <c r="AS7" s="380"/>
      <c r="AT7" s="381"/>
      <c r="AU7" s="481" t="s">
        <v>102</v>
      </c>
      <c r="AV7" s="482"/>
      <c r="AW7" s="482"/>
      <c r="AX7" s="482"/>
      <c r="AY7" s="437" t="s">
        <v>106</v>
      </c>
      <c r="AZ7" s="438"/>
      <c r="BA7" s="438"/>
      <c r="BB7" s="438"/>
      <c r="BC7" s="438"/>
      <c r="BD7" s="438"/>
      <c r="BE7" s="438"/>
      <c r="BF7" s="438"/>
      <c r="BG7" s="438"/>
      <c r="BH7" s="438"/>
      <c r="BI7" s="438"/>
      <c r="BJ7" s="438"/>
      <c r="BK7" s="438"/>
      <c r="BL7" s="438"/>
      <c r="BM7" s="439"/>
      <c r="BN7" s="423">
        <v>285783</v>
      </c>
      <c r="BO7" s="424"/>
      <c r="BP7" s="424"/>
      <c r="BQ7" s="424"/>
      <c r="BR7" s="424"/>
      <c r="BS7" s="424"/>
      <c r="BT7" s="424"/>
      <c r="BU7" s="425"/>
      <c r="BV7" s="423">
        <v>81120</v>
      </c>
      <c r="BW7" s="424"/>
      <c r="BX7" s="424"/>
      <c r="BY7" s="424"/>
      <c r="BZ7" s="424"/>
      <c r="CA7" s="424"/>
      <c r="CB7" s="424"/>
      <c r="CC7" s="425"/>
      <c r="CD7" s="463" t="s">
        <v>107</v>
      </c>
      <c r="CE7" s="383"/>
      <c r="CF7" s="383"/>
      <c r="CG7" s="383"/>
      <c r="CH7" s="383"/>
      <c r="CI7" s="383"/>
      <c r="CJ7" s="383"/>
      <c r="CK7" s="383"/>
      <c r="CL7" s="383"/>
      <c r="CM7" s="383"/>
      <c r="CN7" s="383"/>
      <c r="CO7" s="383"/>
      <c r="CP7" s="383"/>
      <c r="CQ7" s="383"/>
      <c r="CR7" s="383"/>
      <c r="CS7" s="464"/>
      <c r="CT7" s="423">
        <v>5889505</v>
      </c>
      <c r="CU7" s="424"/>
      <c r="CV7" s="424"/>
      <c r="CW7" s="424"/>
      <c r="CX7" s="424"/>
      <c r="CY7" s="424"/>
      <c r="CZ7" s="424"/>
      <c r="DA7" s="425"/>
      <c r="DB7" s="423">
        <v>5635035</v>
      </c>
      <c r="DC7" s="424"/>
      <c r="DD7" s="424"/>
      <c r="DE7" s="424"/>
      <c r="DF7" s="424"/>
      <c r="DG7" s="424"/>
      <c r="DH7" s="424"/>
      <c r="DI7" s="425"/>
    </row>
    <row r="8" spans="1:119" ht="18.75" customHeight="1" thickBot="1" x14ac:dyDescent="0.2">
      <c r="A8" s="178"/>
      <c r="B8" s="574"/>
      <c r="C8" s="519"/>
      <c r="D8" s="519"/>
      <c r="E8" s="575"/>
      <c r="F8" s="575"/>
      <c r="G8" s="575"/>
      <c r="H8" s="575"/>
      <c r="I8" s="575"/>
      <c r="J8" s="575"/>
      <c r="K8" s="575"/>
      <c r="L8" s="575"/>
      <c r="M8" s="575"/>
      <c r="N8" s="575"/>
      <c r="O8" s="575"/>
      <c r="P8" s="575"/>
      <c r="Q8" s="575"/>
      <c r="R8" s="579"/>
      <c r="S8" s="579"/>
      <c r="T8" s="579"/>
      <c r="U8" s="579"/>
      <c r="V8" s="580"/>
      <c r="W8" s="494"/>
      <c r="X8" s="495"/>
      <c r="Y8" s="495"/>
      <c r="Z8" s="495"/>
      <c r="AA8" s="495"/>
      <c r="AB8" s="519"/>
      <c r="AC8" s="586"/>
      <c r="AD8" s="587"/>
      <c r="AE8" s="587"/>
      <c r="AF8" s="587"/>
      <c r="AG8" s="587"/>
      <c r="AH8" s="587"/>
      <c r="AI8" s="587"/>
      <c r="AJ8" s="587"/>
      <c r="AK8" s="587"/>
      <c r="AL8" s="588"/>
      <c r="AM8" s="480" t="s">
        <v>108</v>
      </c>
      <c r="AN8" s="380"/>
      <c r="AO8" s="380"/>
      <c r="AP8" s="380"/>
      <c r="AQ8" s="380"/>
      <c r="AR8" s="380"/>
      <c r="AS8" s="380"/>
      <c r="AT8" s="381"/>
      <c r="AU8" s="481" t="s">
        <v>102</v>
      </c>
      <c r="AV8" s="482"/>
      <c r="AW8" s="482"/>
      <c r="AX8" s="482"/>
      <c r="AY8" s="437" t="s">
        <v>109</v>
      </c>
      <c r="AZ8" s="438"/>
      <c r="BA8" s="438"/>
      <c r="BB8" s="438"/>
      <c r="BC8" s="438"/>
      <c r="BD8" s="438"/>
      <c r="BE8" s="438"/>
      <c r="BF8" s="438"/>
      <c r="BG8" s="438"/>
      <c r="BH8" s="438"/>
      <c r="BI8" s="438"/>
      <c r="BJ8" s="438"/>
      <c r="BK8" s="438"/>
      <c r="BL8" s="438"/>
      <c r="BM8" s="439"/>
      <c r="BN8" s="423">
        <v>635178</v>
      </c>
      <c r="BO8" s="424"/>
      <c r="BP8" s="424"/>
      <c r="BQ8" s="424"/>
      <c r="BR8" s="424"/>
      <c r="BS8" s="424"/>
      <c r="BT8" s="424"/>
      <c r="BU8" s="425"/>
      <c r="BV8" s="423">
        <v>521907</v>
      </c>
      <c r="BW8" s="424"/>
      <c r="BX8" s="424"/>
      <c r="BY8" s="424"/>
      <c r="BZ8" s="424"/>
      <c r="CA8" s="424"/>
      <c r="CB8" s="424"/>
      <c r="CC8" s="425"/>
      <c r="CD8" s="463" t="s">
        <v>110</v>
      </c>
      <c r="CE8" s="383"/>
      <c r="CF8" s="383"/>
      <c r="CG8" s="383"/>
      <c r="CH8" s="383"/>
      <c r="CI8" s="383"/>
      <c r="CJ8" s="383"/>
      <c r="CK8" s="383"/>
      <c r="CL8" s="383"/>
      <c r="CM8" s="383"/>
      <c r="CN8" s="383"/>
      <c r="CO8" s="383"/>
      <c r="CP8" s="383"/>
      <c r="CQ8" s="383"/>
      <c r="CR8" s="383"/>
      <c r="CS8" s="464"/>
      <c r="CT8" s="526">
        <v>0.62</v>
      </c>
      <c r="CU8" s="527"/>
      <c r="CV8" s="527"/>
      <c r="CW8" s="527"/>
      <c r="CX8" s="527"/>
      <c r="CY8" s="527"/>
      <c r="CZ8" s="527"/>
      <c r="DA8" s="528"/>
      <c r="DB8" s="526">
        <v>0.64</v>
      </c>
      <c r="DC8" s="527"/>
      <c r="DD8" s="527"/>
      <c r="DE8" s="527"/>
      <c r="DF8" s="527"/>
      <c r="DG8" s="527"/>
      <c r="DH8" s="527"/>
      <c r="DI8" s="528"/>
    </row>
    <row r="9" spans="1:119" ht="18.75" customHeight="1" thickBot="1" x14ac:dyDescent="0.2">
      <c r="A9" s="178"/>
      <c r="B9" s="555" t="s">
        <v>111</v>
      </c>
      <c r="C9" s="556"/>
      <c r="D9" s="556"/>
      <c r="E9" s="556"/>
      <c r="F9" s="556"/>
      <c r="G9" s="556"/>
      <c r="H9" s="556"/>
      <c r="I9" s="556"/>
      <c r="J9" s="556"/>
      <c r="K9" s="474"/>
      <c r="L9" s="557" t="s">
        <v>112</v>
      </c>
      <c r="M9" s="558"/>
      <c r="N9" s="558"/>
      <c r="O9" s="558"/>
      <c r="P9" s="558"/>
      <c r="Q9" s="559"/>
      <c r="R9" s="560">
        <v>22445</v>
      </c>
      <c r="S9" s="561"/>
      <c r="T9" s="561"/>
      <c r="U9" s="561"/>
      <c r="V9" s="562"/>
      <c r="W9" s="492" t="s">
        <v>113</v>
      </c>
      <c r="X9" s="493"/>
      <c r="Y9" s="493"/>
      <c r="Z9" s="493"/>
      <c r="AA9" s="493"/>
      <c r="AB9" s="493"/>
      <c r="AC9" s="493"/>
      <c r="AD9" s="493"/>
      <c r="AE9" s="493"/>
      <c r="AF9" s="493"/>
      <c r="AG9" s="493"/>
      <c r="AH9" s="493"/>
      <c r="AI9" s="493"/>
      <c r="AJ9" s="493"/>
      <c r="AK9" s="493"/>
      <c r="AL9" s="563"/>
      <c r="AM9" s="480" t="s">
        <v>114</v>
      </c>
      <c r="AN9" s="380"/>
      <c r="AO9" s="380"/>
      <c r="AP9" s="380"/>
      <c r="AQ9" s="380"/>
      <c r="AR9" s="380"/>
      <c r="AS9" s="380"/>
      <c r="AT9" s="381"/>
      <c r="AU9" s="481" t="s">
        <v>102</v>
      </c>
      <c r="AV9" s="482"/>
      <c r="AW9" s="482"/>
      <c r="AX9" s="482"/>
      <c r="AY9" s="437" t="s">
        <v>115</v>
      </c>
      <c r="AZ9" s="438"/>
      <c r="BA9" s="438"/>
      <c r="BB9" s="438"/>
      <c r="BC9" s="438"/>
      <c r="BD9" s="438"/>
      <c r="BE9" s="438"/>
      <c r="BF9" s="438"/>
      <c r="BG9" s="438"/>
      <c r="BH9" s="438"/>
      <c r="BI9" s="438"/>
      <c r="BJ9" s="438"/>
      <c r="BK9" s="438"/>
      <c r="BL9" s="438"/>
      <c r="BM9" s="439"/>
      <c r="BN9" s="423">
        <v>113271</v>
      </c>
      <c r="BO9" s="424"/>
      <c r="BP9" s="424"/>
      <c r="BQ9" s="424"/>
      <c r="BR9" s="424"/>
      <c r="BS9" s="424"/>
      <c r="BT9" s="424"/>
      <c r="BU9" s="425"/>
      <c r="BV9" s="423">
        <v>102442</v>
      </c>
      <c r="BW9" s="424"/>
      <c r="BX9" s="424"/>
      <c r="BY9" s="424"/>
      <c r="BZ9" s="424"/>
      <c r="CA9" s="424"/>
      <c r="CB9" s="424"/>
      <c r="CC9" s="425"/>
      <c r="CD9" s="463" t="s">
        <v>116</v>
      </c>
      <c r="CE9" s="383"/>
      <c r="CF9" s="383"/>
      <c r="CG9" s="383"/>
      <c r="CH9" s="383"/>
      <c r="CI9" s="383"/>
      <c r="CJ9" s="383"/>
      <c r="CK9" s="383"/>
      <c r="CL9" s="383"/>
      <c r="CM9" s="383"/>
      <c r="CN9" s="383"/>
      <c r="CO9" s="383"/>
      <c r="CP9" s="383"/>
      <c r="CQ9" s="383"/>
      <c r="CR9" s="383"/>
      <c r="CS9" s="464"/>
      <c r="CT9" s="420">
        <v>13.3</v>
      </c>
      <c r="CU9" s="421"/>
      <c r="CV9" s="421"/>
      <c r="CW9" s="421"/>
      <c r="CX9" s="421"/>
      <c r="CY9" s="421"/>
      <c r="CZ9" s="421"/>
      <c r="DA9" s="422"/>
      <c r="DB9" s="420">
        <v>14.1</v>
      </c>
      <c r="DC9" s="421"/>
      <c r="DD9" s="421"/>
      <c r="DE9" s="421"/>
      <c r="DF9" s="421"/>
      <c r="DG9" s="421"/>
      <c r="DH9" s="421"/>
      <c r="DI9" s="422"/>
    </row>
    <row r="10" spans="1:119" ht="18.75" customHeight="1" thickBot="1" x14ac:dyDescent="0.2">
      <c r="A10" s="178"/>
      <c r="B10" s="555"/>
      <c r="C10" s="556"/>
      <c r="D10" s="556"/>
      <c r="E10" s="556"/>
      <c r="F10" s="556"/>
      <c r="G10" s="556"/>
      <c r="H10" s="556"/>
      <c r="I10" s="556"/>
      <c r="J10" s="556"/>
      <c r="K10" s="474"/>
      <c r="L10" s="379" t="s">
        <v>117</v>
      </c>
      <c r="M10" s="380"/>
      <c r="N10" s="380"/>
      <c r="O10" s="380"/>
      <c r="P10" s="380"/>
      <c r="Q10" s="381"/>
      <c r="R10" s="376">
        <v>23366</v>
      </c>
      <c r="S10" s="377"/>
      <c r="T10" s="377"/>
      <c r="U10" s="377"/>
      <c r="V10" s="436"/>
      <c r="W10" s="564"/>
      <c r="X10" s="374"/>
      <c r="Y10" s="374"/>
      <c r="Z10" s="374"/>
      <c r="AA10" s="374"/>
      <c r="AB10" s="374"/>
      <c r="AC10" s="374"/>
      <c r="AD10" s="374"/>
      <c r="AE10" s="374"/>
      <c r="AF10" s="374"/>
      <c r="AG10" s="374"/>
      <c r="AH10" s="374"/>
      <c r="AI10" s="374"/>
      <c r="AJ10" s="374"/>
      <c r="AK10" s="374"/>
      <c r="AL10" s="565"/>
      <c r="AM10" s="480" t="s">
        <v>118</v>
      </c>
      <c r="AN10" s="380"/>
      <c r="AO10" s="380"/>
      <c r="AP10" s="380"/>
      <c r="AQ10" s="380"/>
      <c r="AR10" s="380"/>
      <c r="AS10" s="380"/>
      <c r="AT10" s="381"/>
      <c r="AU10" s="481" t="s">
        <v>102</v>
      </c>
      <c r="AV10" s="482"/>
      <c r="AW10" s="482"/>
      <c r="AX10" s="482"/>
      <c r="AY10" s="437" t="s">
        <v>119</v>
      </c>
      <c r="AZ10" s="438"/>
      <c r="BA10" s="438"/>
      <c r="BB10" s="438"/>
      <c r="BC10" s="438"/>
      <c r="BD10" s="438"/>
      <c r="BE10" s="438"/>
      <c r="BF10" s="438"/>
      <c r="BG10" s="438"/>
      <c r="BH10" s="438"/>
      <c r="BI10" s="438"/>
      <c r="BJ10" s="438"/>
      <c r="BK10" s="438"/>
      <c r="BL10" s="438"/>
      <c r="BM10" s="439"/>
      <c r="BN10" s="423">
        <v>32</v>
      </c>
      <c r="BO10" s="424"/>
      <c r="BP10" s="424"/>
      <c r="BQ10" s="424"/>
      <c r="BR10" s="424"/>
      <c r="BS10" s="424"/>
      <c r="BT10" s="424"/>
      <c r="BU10" s="425"/>
      <c r="BV10" s="423">
        <v>36</v>
      </c>
      <c r="BW10" s="424"/>
      <c r="BX10" s="424"/>
      <c r="BY10" s="424"/>
      <c r="BZ10" s="424"/>
      <c r="CA10" s="424"/>
      <c r="CB10" s="424"/>
      <c r="CC10" s="425"/>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5"/>
      <c r="C11" s="556"/>
      <c r="D11" s="556"/>
      <c r="E11" s="556"/>
      <c r="F11" s="556"/>
      <c r="G11" s="556"/>
      <c r="H11" s="556"/>
      <c r="I11" s="556"/>
      <c r="J11" s="556"/>
      <c r="K11" s="474"/>
      <c r="L11" s="384" t="s">
        <v>121</v>
      </c>
      <c r="M11" s="385"/>
      <c r="N11" s="385"/>
      <c r="O11" s="385"/>
      <c r="P11" s="385"/>
      <c r="Q11" s="386"/>
      <c r="R11" s="552" t="s">
        <v>122</v>
      </c>
      <c r="S11" s="553"/>
      <c r="T11" s="553"/>
      <c r="U11" s="553"/>
      <c r="V11" s="554"/>
      <c r="W11" s="564"/>
      <c r="X11" s="374"/>
      <c r="Y11" s="374"/>
      <c r="Z11" s="374"/>
      <c r="AA11" s="374"/>
      <c r="AB11" s="374"/>
      <c r="AC11" s="374"/>
      <c r="AD11" s="374"/>
      <c r="AE11" s="374"/>
      <c r="AF11" s="374"/>
      <c r="AG11" s="374"/>
      <c r="AH11" s="374"/>
      <c r="AI11" s="374"/>
      <c r="AJ11" s="374"/>
      <c r="AK11" s="374"/>
      <c r="AL11" s="565"/>
      <c r="AM11" s="480" t="s">
        <v>123</v>
      </c>
      <c r="AN11" s="380"/>
      <c r="AO11" s="380"/>
      <c r="AP11" s="380"/>
      <c r="AQ11" s="380"/>
      <c r="AR11" s="380"/>
      <c r="AS11" s="380"/>
      <c r="AT11" s="381"/>
      <c r="AU11" s="481" t="s">
        <v>124</v>
      </c>
      <c r="AV11" s="482"/>
      <c r="AW11" s="482"/>
      <c r="AX11" s="482"/>
      <c r="AY11" s="437" t="s">
        <v>125</v>
      </c>
      <c r="AZ11" s="438"/>
      <c r="BA11" s="438"/>
      <c r="BB11" s="438"/>
      <c r="BC11" s="438"/>
      <c r="BD11" s="438"/>
      <c r="BE11" s="438"/>
      <c r="BF11" s="438"/>
      <c r="BG11" s="438"/>
      <c r="BH11" s="438"/>
      <c r="BI11" s="438"/>
      <c r="BJ11" s="438"/>
      <c r="BK11" s="438"/>
      <c r="BL11" s="438"/>
      <c r="BM11" s="439"/>
      <c r="BN11" s="423">
        <v>0</v>
      </c>
      <c r="BO11" s="424"/>
      <c r="BP11" s="424"/>
      <c r="BQ11" s="424"/>
      <c r="BR11" s="424"/>
      <c r="BS11" s="424"/>
      <c r="BT11" s="424"/>
      <c r="BU11" s="425"/>
      <c r="BV11" s="423">
        <v>0</v>
      </c>
      <c r="BW11" s="424"/>
      <c r="BX11" s="424"/>
      <c r="BY11" s="424"/>
      <c r="BZ11" s="424"/>
      <c r="CA11" s="424"/>
      <c r="CB11" s="424"/>
      <c r="CC11" s="425"/>
      <c r="CD11" s="463" t="s">
        <v>126</v>
      </c>
      <c r="CE11" s="383"/>
      <c r="CF11" s="383"/>
      <c r="CG11" s="383"/>
      <c r="CH11" s="383"/>
      <c r="CI11" s="383"/>
      <c r="CJ11" s="383"/>
      <c r="CK11" s="383"/>
      <c r="CL11" s="383"/>
      <c r="CM11" s="383"/>
      <c r="CN11" s="383"/>
      <c r="CO11" s="383"/>
      <c r="CP11" s="383"/>
      <c r="CQ11" s="383"/>
      <c r="CR11" s="383"/>
      <c r="CS11" s="464"/>
      <c r="CT11" s="526" t="s">
        <v>127</v>
      </c>
      <c r="CU11" s="527"/>
      <c r="CV11" s="527"/>
      <c r="CW11" s="527"/>
      <c r="CX11" s="527"/>
      <c r="CY11" s="527"/>
      <c r="CZ11" s="527"/>
      <c r="DA11" s="528"/>
      <c r="DB11" s="526" t="s">
        <v>128</v>
      </c>
      <c r="DC11" s="527"/>
      <c r="DD11" s="527"/>
      <c r="DE11" s="527"/>
      <c r="DF11" s="527"/>
      <c r="DG11" s="527"/>
      <c r="DH11" s="527"/>
      <c r="DI11" s="528"/>
    </row>
    <row r="12" spans="1:119" ht="18.75" customHeight="1" x14ac:dyDescent="0.15">
      <c r="A12" s="178"/>
      <c r="B12" s="529" t="s">
        <v>129</v>
      </c>
      <c r="C12" s="530"/>
      <c r="D12" s="530"/>
      <c r="E12" s="530"/>
      <c r="F12" s="530"/>
      <c r="G12" s="530"/>
      <c r="H12" s="530"/>
      <c r="I12" s="530"/>
      <c r="J12" s="530"/>
      <c r="K12" s="531"/>
      <c r="L12" s="538" t="s">
        <v>130</v>
      </c>
      <c r="M12" s="539"/>
      <c r="N12" s="539"/>
      <c r="O12" s="539"/>
      <c r="P12" s="539"/>
      <c r="Q12" s="540"/>
      <c r="R12" s="541">
        <v>22392</v>
      </c>
      <c r="S12" s="542"/>
      <c r="T12" s="542"/>
      <c r="U12" s="542"/>
      <c r="V12" s="543"/>
      <c r="W12" s="544" t="s">
        <v>1</v>
      </c>
      <c r="X12" s="482"/>
      <c r="Y12" s="482"/>
      <c r="Z12" s="482"/>
      <c r="AA12" s="482"/>
      <c r="AB12" s="545"/>
      <c r="AC12" s="546" t="s">
        <v>131</v>
      </c>
      <c r="AD12" s="547"/>
      <c r="AE12" s="547"/>
      <c r="AF12" s="547"/>
      <c r="AG12" s="548"/>
      <c r="AH12" s="546" t="s">
        <v>132</v>
      </c>
      <c r="AI12" s="547"/>
      <c r="AJ12" s="547"/>
      <c r="AK12" s="547"/>
      <c r="AL12" s="549"/>
      <c r="AM12" s="480" t="s">
        <v>133</v>
      </c>
      <c r="AN12" s="380"/>
      <c r="AO12" s="380"/>
      <c r="AP12" s="380"/>
      <c r="AQ12" s="380"/>
      <c r="AR12" s="380"/>
      <c r="AS12" s="380"/>
      <c r="AT12" s="381"/>
      <c r="AU12" s="481" t="s">
        <v>134</v>
      </c>
      <c r="AV12" s="482"/>
      <c r="AW12" s="482"/>
      <c r="AX12" s="482"/>
      <c r="AY12" s="437" t="s">
        <v>135</v>
      </c>
      <c r="AZ12" s="438"/>
      <c r="BA12" s="438"/>
      <c r="BB12" s="438"/>
      <c r="BC12" s="438"/>
      <c r="BD12" s="438"/>
      <c r="BE12" s="438"/>
      <c r="BF12" s="438"/>
      <c r="BG12" s="438"/>
      <c r="BH12" s="438"/>
      <c r="BI12" s="438"/>
      <c r="BJ12" s="438"/>
      <c r="BK12" s="438"/>
      <c r="BL12" s="438"/>
      <c r="BM12" s="439"/>
      <c r="BN12" s="423">
        <v>500000</v>
      </c>
      <c r="BO12" s="424"/>
      <c r="BP12" s="424"/>
      <c r="BQ12" s="424"/>
      <c r="BR12" s="424"/>
      <c r="BS12" s="424"/>
      <c r="BT12" s="424"/>
      <c r="BU12" s="425"/>
      <c r="BV12" s="423">
        <v>450000</v>
      </c>
      <c r="BW12" s="424"/>
      <c r="BX12" s="424"/>
      <c r="BY12" s="424"/>
      <c r="BZ12" s="424"/>
      <c r="CA12" s="424"/>
      <c r="CB12" s="424"/>
      <c r="CC12" s="425"/>
      <c r="CD12" s="463" t="s">
        <v>136</v>
      </c>
      <c r="CE12" s="383"/>
      <c r="CF12" s="383"/>
      <c r="CG12" s="383"/>
      <c r="CH12" s="383"/>
      <c r="CI12" s="383"/>
      <c r="CJ12" s="383"/>
      <c r="CK12" s="383"/>
      <c r="CL12" s="383"/>
      <c r="CM12" s="383"/>
      <c r="CN12" s="383"/>
      <c r="CO12" s="383"/>
      <c r="CP12" s="383"/>
      <c r="CQ12" s="383"/>
      <c r="CR12" s="383"/>
      <c r="CS12" s="464"/>
      <c r="CT12" s="526" t="s">
        <v>137</v>
      </c>
      <c r="CU12" s="527"/>
      <c r="CV12" s="527"/>
      <c r="CW12" s="527"/>
      <c r="CX12" s="527"/>
      <c r="CY12" s="527"/>
      <c r="CZ12" s="527"/>
      <c r="DA12" s="528"/>
      <c r="DB12" s="526" t="s">
        <v>137</v>
      </c>
      <c r="DC12" s="527"/>
      <c r="DD12" s="527"/>
      <c r="DE12" s="527"/>
      <c r="DF12" s="527"/>
      <c r="DG12" s="527"/>
      <c r="DH12" s="527"/>
      <c r="DI12" s="528"/>
    </row>
    <row r="13" spans="1:119" ht="18.75" customHeight="1" x14ac:dyDescent="0.15">
      <c r="A13" s="178"/>
      <c r="B13" s="532"/>
      <c r="C13" s="533"/>
      <c r="D13" s="533"/>
      <c r="E13" s="533"/>
      <c r="F13" s="533"/>
      <c r="G13" s="533"/>
      <c r="H13" s="533"/>
      <c r="I13" s="533"/>
      <c r="J13" s="533"/>
      <c r="K13" s="534"/>
      <c r="L13" s="187"/>
      <c r="M13" s="507" t="s">
        <v>138</v>
      </c>
      <c r="N13" s="508"/>
      <c r="O13" s="508"/>
      <c r="P13" s="508"/>
      <c r="Q13" s="509"/>
      <c r="R13" s="510">
        <v>21754</v>
      </c>
      <c r="S13" s="511"/>
      <c r="T13" s="511"/>
      <c r="U13" s="511"/>
      <c r="V13" s="512"/>
      <c r="W13" s="513" t="s">
        <v>139</v>
      </c>
      <c r="X13" s="409"/>
      <c r="Y13" s="409"/>
      <c r="Z13" s="409"/>
      <c r="AA13" s="409"/>
      <c r="AB13" s="410"/>
      <c r="AC13" s="376">
        <v>403</v>
      </c>
      <c r="AD13" s="377"/>
      <c r="AE13" s="377"/>
      <c r="AF13" s="377"/>
      <c r="AG13" s="378"/>
      <c r="AH13" s="376">
        <v>488</v>
      </c>
      <c r="AI13" s="377"/>
      <c r="AJ13" s="377"/>
      <c r="AK13" s="377"/>
      <c r="AL13" s="436"/>
      <c r="AM13" s="480" t="s">
        <v>140</v>
      </c>
      <c r="AN13" s="380"/>
      <c r="AO13" s="380"/>
      <c r="AP13" s="380"/>
      <c r="AQ13" s="380"/>
      <c r="AR13" s="380"/>
      <c r="AS13" s="380"/>
      <c r="AT13" s="381"/>
      <c r="AU13" s="481" t="s">
        <v>134</v>
      </c>
      <c r="AV13" s="482"/>
      <c r="AW13" s="482"/>
      <c r="AX13" s="482"/>
      <c r="AY13" s="437" t="s">
        <v>141</v>
      </c>
      <c r="AZ13" s="438"/>
      <c r="BA13" s="438"/>
      <c r="BB13" s="438"/>
      <c r="BC13" s="438"/>
      <c r="BD13" s="438"/>
      <c r="BE13" s="438"/>
      <c r="BF13" s="438"/>
      <c r="BG13" s="438"/>
      <c r="BH13" s="438"/>
      <c r="BI13" s="438"/>
      <c r="BJ13" s="438"/>
      <c r="BK13" s="438"/>
      <c r="BL13" s="438"/>
      <c r="BM13" s="439"/>
      <c r="BN13" s="423">
        <v>-386697</v>
      </c>
      <c r="BO13" s="424"/>
      <c r="BP13" s="424"/>
      <c r="BQ13" s="424"/>
      <c r="BR13" s="424"/>
      <c r="BS13" s="424"/>
      <c r="BT13" s="424"/>
      <c r="BU13" s="425"/>
      <c r="BV13" s="423">
        <v>-347522</v>
      </c>
      <c r="BW13" s="424"/>
      <c r="BX13" s="424"/>
      <c r="BY13" s="424"/>
      <c r="BZ13" s="424"/>
      <c r="CA13" s="424"/>
      <c r="CB13" s="424"/>
      <c r="CC13" s="425"/>
      <c r="CD13" s="463" t="s">
        <v>142</v>
      </c>
      <c r="CE13" s="383"/>
      <c r="CF13" s="383"/>
      <c r="CG13" s="383"/>
      <c r="CH13" s="383"/>
      <c r="CI13" s="383"/>
      <c r="CJ13" s="383"/>
      <c r="CK13" s="383"/>
      <c r="CL13" s="383"/>
      <c r="CM13" s="383"/>
      <c r="CN13" s="383"/>
      <c r="CO13" s="383"/>
      <c r="CP13" s="383"/>
      <c r="CQ13" s="383"/>
      <c r="CR13" s="383"/>
      <c r="CS13" s="464"/>
      <c r="CT13" s="420">
        <v>11.7</v>
      </c>
      <c r="CU13" s="421"/>
      <c r="CV13" s="421"/>
      <c r="CW13" s="421"/>
      <c r="CX13" s="421"/>
      <c r="CY13" s="421"/>
      <c r="CZ13" s="421"/>
      <c r="DA13" s="422"/>
      <c r="DB13" s="420">
        <v>11.5</v>
      </c>
      <c r="DC13" s="421"/>
      <c r="DD13" s="421"/>
      <c r="DE13" s="421"/>
      <c r="DF13" s="421"/>
      <c r="DG13" s="421"/>
      <c r="DH13" s="421"/>
      <c r="DI13" s="422"/>
    </row>
    <row r="14" spans="1:119" ht="18.75" customHeight="1" thickBot="1" x14ac:dyDescent="0.2">
      <c r="A14" s="178"/>
      <c r="B14" s="532"/>
      <c r="C14" s="533"/>
      <c r="D14" s="533"/>
      <c r="E14" s="533"/>
      <c r="F14" s="533"/>
      <c r="G14" s="533"/>
      <c r="H14" s="533"/>
      <c r="I14" s="533"/>
      <c r="J14" s="533"/>
      <c r="K14" s="534"/>
      <c r="L14" s="497" t="s">
        <v>143</v>
      </c>
      <c r="M14" s="550"/>
      <c r="N14" s="550"/>
      <c r="O14" s="550"/>
      <c r="P14" s="550"/>
      <c r="Q14" s="551"/>
      <c r="R14" s="510">
        <v>23056</v>
      </c>
      <c r="S14" s="511"/>
      <c r="T14" s="511"/>
      <c r="U14" s="511"/>
      <c r="V14" s="512"/>
      <c r="W14" s="514"/>
      <c r="X14" s="412"/>
      <c r="Y14" s="412"/>
      <c r="Z14" s="412"/>
      <c r="AA14" s="412"/>
      <c r="AB14" s="413"/>
      <c r="AC14" s="503">
        <v>3.9</v>
      </c>
      <c r="AD14" s="504"/>
      <c r="AE14" s="504"/>
      <c r="AF14" s="504"/>
      <c r="AG14" s="505"/>
      <c r="AH14" s="503">
        <v>4.5999999999999996</v>
      </c>
      <c r="AI14" s="504"/>
      <c r="AJ14" s="504"/>
      <c r="AK14" s="504"/>
      <c r="AL14" s="506"/>
      <c r="AM14" s="480"/>
      <c r="AN14" s="380"/>
      <c r="AO14" s="380"/>
      <c r="AP14" s="380"/>
      <c r="AQ14" s="380"/>
      <c r="AR14" s="380"/>
      <c r="AS14" s="380"/>
      <c r="AT14" s="381"/>
      <c r="AU14" s="481"/>
      <c r="AV14" s="482"/>
      <c r="AW14" s="482"/>
      <c r="AX14" s="482"/>
      <c r="AY14" s="437"/>
      <c r="AZ14" s="438"/>
      <c r="BA14" s="438"/>
      <c r="BB14" s="438"/>
      <c r="BC14" s="438"/>
      <c r="BD14" s="438"/>
      <c r="BE14" s="438"/>
      <c r="BF14" s="438"/>
      <c r="BG14" s="438"/>
      <c r="BH14" s="438"/>
      <c r="BI14" s="438"/>
      <c r="BJ14" s="438"/>
      <c r="BK14" s="438"/>
      <c r="BL14" s="438"/>
      <c r="BM14" s="439"/>
      <c r="BN14" s="423"/>
      <c r="BO14" s="424"/>
      <c r="BP14" s="424"/>
      <c r="BQ14" s="424"/>
      <c r="BR14" s="424"/>
      <c r="BS14" s="424"/>
      <c r="BT14" s="424"/>
      <c r="BU14" s="425"/>
      <c r="BV14" s="423"/>
      <c r="BW14" s="424"/>
      <c r="BX14" s="424"/>
      <c r="BY14" s="424"/>
      <c r="BZ14" s="424"/>
      <c r="CA14" s="424"/>
      <c r="CB14" s="424"/>
      <c r="CC14" s="425"/>
      <c r="CD14" s="460" t="s">
        <v>144</v>
      </c>
      <c r="CE14" s="461"/>
      <c r="CF14" s="461"/>
      <c r="CG14" s="461"/>
      <c r="CH14" s="461"/>
      <c r="CI14" s="461"/>
      <c r="CJ14" s="461"/>
      <c r="CK14" s="461"/>
      <c r="CL14" s="461"/>
      <c r="CM14" s="461"/>
      <c r="CN14" s="461"/>
      <c r="CO14" s="461"/>
      <c r="CP14" s="461"/>
      <c r="CQ14" s="461"/>
      <c r="CR14" s="461"/>
      <c r="CS14" s="462"/>
      <c r="CT14" s="520">
        <v>182.4</v>
      </c>
      <c r="CU14" s="521"/>
      <c r="CV14" s="521"/>
      <c r="CW14" s="521"/>
      <c r="CX14" s="521"/>
      <c r="CY14" s="521"/>
      <c r="CZ14" s="521"/>
      <c r="DA14" s="522"/>
      <c r="DB14" s="520">
        <v>149.4</v>
      </c>
      <c r="DC14" s="521"/>
      <c r="DD14" s="521"/>
      <c r="DE14" s="521"/>
      <c r="DF14" s="521"/>
      <c r="DG14" s="521"/>
      <c r="DH14" s="521"/>
      <c r="DI14" s="522"/>
    </row>
    <row r="15" spans="1:119" ht="18.75" customHeight="1" x14ac:dyDescent="0.15">
      <c r="A15" s="178"/>
      <c r="B15" s="532"/>
      <c r="C15" s="533"/>
      <c r="D15" s="533"/>
      <c r="E15" s="533"/>
      <c r="F15" s="533"/>
      <c r="G15" s="533"/>
      <c r="H15" s="533"/>
      <c r="I15" s="533"/>
      <c r="J15" s="533"/>
      <c r="K15" s="534"/>
      <c r="L15" s="187"/>
      <c r="M15" s="507" t="s">
        <v>145</v>
      </c>
      <c r="N15" s="508"/>
      <c r="O15" s="508"/>
      <c r="P15" s="508"/>
      <c r="Q15" s="509"/>
      <c r="R15" s="510">
        <v>22078</v>
      </c>
      <c r="S15" s="511"/>
      <c r="T15" s="511"/>
      <c r="U15" s="511"/>
      <c r="V15" s="512"/>
      <c r="W15" s="513" t="s">
        <v>146</v>
      </c>
      <c r="X15" s="409"/>
      <c r="Y15" s="409"/>
      <c r="Z15" s="409"/>
      <c r="AA15" s="409"/>
      <c r="AB15" s="410"/>
      <c r="AC15" s="376">
        <v>3930</v>
      </c>
      <c r="AD15" s="377"/>
      <c r="AE15" s="377"/>
      <c r="AF15" s="377"/>
      <c r="AG15" s="378"/>
      <c r="AH15" s="376">
        <v>3682</v>
      </c>
      <c r="AI15" s="377"/>
      <c r="AJ15" s="377"/>
      <c r="AK15" s="377"/>
      <c r="AL15" s="436"/>
      <c r="AM15" s="480"/>
      <c r="AN15" s="380"/>
      <c r="AO15" s="380"/>
      <c r="AP15" s="380"/>
      <c r="AQ15" s="380"/>
      <c r="AR15" s="380"/>
      <c r="AS15" s="380"/>
      <c r="AT15" s="381"/>
      <c r="AU15" s="481"/>
      <c r="AV15" s="482"/>
      <c r="AW15" s="482"/>
      <c r="AX15" s="482"/>
      <c r="AY15" s="449" t="s">
        <v>147</v>
      </c>
      <c r="AZ15" s="450"/>
      <c r="BA15" s="450"/>
      <c r="BB15" s="450"/>
      <c r="BC15" s="450"/>
      <c r="BD15" s="450"/>
      <c r="BE15" s="450"/>
      <c r="BF15" s="450"/>
      <c r="BG15" s="450"/>
      <c r="BH15" s="450"/>
      <c r="BI15" s="450"/>
      <c r="BJ15" s="450"/>
      <c r="BK15" s="450"/>
      <c r="BL15" s="450"/>
      <c r="BM15" s="451"/>
      <c r="BN15" s="452">
        <v>2768784</v>
      </c>
      <c r="BO15" s="453"/>
      <c r="BP15" s="453"/>
      <c r="BQ15" s="453"/>
      <c r="BR15" s="453"/>
      <c r="BS15" s="453"/>
      <c r="BT15" s="453"/>
      <c r="BU15" s="454"/>
      <c r="BV15" s="452">
        <v>2928911</v>
      </c>
      <c r="BW15" s="453"/>
      <c r="BX15" s="453"/>
      <c r="BY15" s="453"/>
      <c r="BZ15" s="453"/>
      <c r="CA15" s="453"/>
      <c r="CB15" s="453"/>
      <c r="CC15" s="454"/>
      <c r="CD15" s="523" t="s">
        <v>148</v>
      </c>
      <c r="CE15" s="524"/>
      <c r="CF15" s="524"/>
      <c r="CG15" s="524"/>
      <c r="CH15" s="524"/>
      <c r="CI15" s="524"/>
      <c r="CJ15" s="524"/>
      <c r="CK15" s="524"/>
      <c r="CL15" s="524"/>
      <c r="CM15" s="524"/>
      <c r="CN15" s="524"/>
      <c r="CO15" s="524"/>
      <c r="CP15" s="524"/>
      <c r="CQ15" s="524"/>
      <c r="CR15" s="524"/>
      <c r="CS15" s="52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2"/>
      <c r="C16" s="533"/>
      <c r="D16" s="533"/>
      <c r="E16" s="533"/>
      <c r="F16" s="533"/>
      <c r="G16" s="533"/>
      <c r="H16" s="533"/>
      <c r="I16" s="533"/>
      <c r="J16" s="533"/>
      <c r="K16" s="534"/>
      <c r="L16" s="497" t="s">
        <v>149</v>
      </c>
      <c r="M16" s="498"/>
      <c r="N16" s="498"/>
      <c r="O16" s="498"/>
      <c r="P16" s="498"/>
      <c r="Q16" s="499"/>
      <c r="R16" s="500" t="s">
        <v>150</v>
      </c>
      <c r="S16" s="501"/>
      <c r="T16" s="501"/>
      <c r="U16" s="501"/>
      <c r="V16" s="502"/>
      <c r="W16" s="514"/>
      <c r="X16" s="412"/>
      <c r="Y16" s="412"/>
      <c r="Z16" s="412"/>
      <c r="AA16" s="412"/>
      <c r="AB16" s="413"/>
      <c r="AC16" s="503">
        <v>37.6</v>
      </c>
      <c r="AD16" s="504"/>
      <c r="AE16" s="504"/>
      <c r="AF16" s="504"/>
      <c r="AG16" s="505"/>
      <c r="AH16" s="503">
        <v>35</v>
      </c>
      <c r="AI16" s="504"/>
      <c r="AJ16" s="504"/>
      <c r="AK16" s="504"/>
      <c r="AL16" s="506"/>
      <c r="AM16" s="480"/>
      <c r="AN16" s="380"/>
      <c r="AO16" s="380"/>
      <c r="AP16" s="380"/>
      <c r="AQ16" s="380"/>
      <c r="AR16" s="380"/>
      <c r="AS16" s="380"/>
      <c r="AT16" s="381"/>
      <c r="AU16" s="481"/>
      <c r="AV16" s="482"/>
      <c r="AW16" s="482"/>
      <c r="AX16" s="482"/>
      <c r="AY16" s="437" t="s">
        <v>151</v>
      </c>
      <c r="AZ16" s="438"/>
      <c r="BA16" s="438"/>
      <c r="BB16" s="438"/>
      <c r="BC16" s="438"/>
      <c r="BD16" s="438"/>
      <c r="BE16" s="438"/>
      <c r="BF16" s="438"/>
      <c r="BG16" s="438"/>
      <c r="BH16" s="438"/>
      <c r="BI16" s="438"/>
      <c r="BJ16" s="438"/>
      <c r="BK16" s="438"/>
      <c r="BL16" s="438"/>
      <c r="BM16" s="439"/>
      <c r="BN16" s="423">
        <v>4757156</v>
      </c>
      <c r="BO16" s="424"/>
      <c r="BP16" s="424"/>
      <c r="BQ16" s="424"/>
      <c r="BR16" s="424"/>
      <c r="BS16" s="424"/>
      <c r="BT16" s="424"/>
      <c r="BU16" s="425"/>
      <c r="BV16" s="423">
        <v>4572522</v>
      </c>
      <c r="BW16" s="424"/>
      <c r="BX16" s="424"/>
      <c r="BY16" s="424"/>
      <c r="BZ16" s="424"/>
      <c r="CA16" s="424"/>
      <c r="CB16" s="424"/>
      <c r="CC16" s="425"/>
      <c r="CD16" s="191"/>
      <c r="CE16" s="455"/>
      <c r="CF16" s="455"/>
      <c r="CG16" s="455"/>
      <c r="CH16" s="455"/>
      <c r="CI16" s="455"/>
      <c r="CJ16" s="455"/>
      <c r="CK16" s="455"/>
      <c r="CL16" s="455"/>
      <c r="CM16" s="455"/>
      <c r="CN16" s="455"/>
      <c r="CO16" s="455"/>
      <c r="CP16" s="455"/>
      <c r="CQ16" s="455"/>
      <c r="CR16" s="455"/>
      <c r="CS16" s="456"/>
      <c r="CT16" s="420"/>
      <c r="CU16" s="421"/>
      <c r="CV16" s="421"/>
      <c r="CW16" s="421"/>
      <c r="CX16" s="421"/>
      <c r="CY16" s="421"/>
      <c r="CZ16" s="421"/>
      <c r="DA16" s="422"/>
      <c r="DB16" s="420"/>
      <c r="DC16" s="421"/>
      <c r="DD16" s="421"/>
      <c r="DE16" s="421"/>
      <c r="DF16" s="421"/>
      <c r="DG16" s="421"/>
      <c r="DH16" s="421"/>
      <c r="DI16" s="422"/>
    </row>
    <row r="17" spans="1:113" ht="18.75" customHeight="1" thickBot="1" x14ac:dyDescent="0.2">
      <c r="A17" s="178"/>
      <c r="B17" s="535"/>
      <c r="C17" s="536"/>
      <c r="D17" s="536"/>
      <c r="E17" s="536"/>
      <c r="F17" s="536"/>
      <c r="G17" s="536"/>
      <c r="H17" s="536"/>
      <c r="I17" s="536"/>
      <c r="J17" s="536"/>
      <c r="K17" s="537"/>
      <c r="L17" s="192"/>
      <c r="M17" s="516" t="s">
        <v>152</v>
      </c>
      <c r="N17" s="517"/>
      <c r="O17" s="517"/>
      <c r="P17" s="517"/>
      <c r="Q17" s="518"/>
      <c r="R17" s="500" t="s">
        <v>153</v>
      </c>
      <c r="S17" s="501"/>
      <c r="T17" s="501"/>
      <c r="U17" s="501"/>
      <c r="V17" s="502"/>
      <c r="W17" s="513" t="s">
        <v>154</v>
      </c>
      <c r="X17" s="409"/>
      <c r="Y17" s="409"/>
      <c r="Z17" s="409"/>
      <c r="AA17" s="409"/>
      <c r="AB17" s="410"/>
      <c r="AC17" s="376">
        <v>6120</v>
      </c>
      <c r="AD17" s="377"/>
      <c r="AE17" s="377"/>
      <c r="AF17" s="377"/>
      <c r="AG17" s="378"/>
      <c r="AH17" s="376">
        <v>6354</v>
      </c>
      <c r="AI17" s="377"/>
      <c r="AJ17" s="377"/>
      <c r="AK17" s="377"/>
      <c r="AL17" s="436"/>
      <c r="AM17" s="480"/>
      <c r="AN17" s="380"/>
      <c r="AO17" s="380"/>
      <c r="AP17" s="380"/>
      <c r="AQ17" s="380"/>
      <c r="AR17" s="380"/>
      <c r="AS17" s="380"/>
      <c r="AT17" s="381"/>
      <c r="AU17" s="481"/>
      <c r="AV17" s="482"/>
      <c r="AW17" s="482"/>
      <c r="AX17" s="482"/>
      <c r="AY17" s="437" t="s">
        <v>155</v>
      </c>
      <c r="AZ17" s="438"/>
      <c r="BA17" s="438"/>
      <c r="BB17" s="438"/>
      <c r="BC17" s="438"/>
      <c r="BD17" s="438"/>
      <c r="BE17" s="438"/>
      <c r="BF17" s="438"/>
      <c r="BG17" s="438"/>
      <c r="BH17" s="438"/>
      <c r="BI17" s="438"/>
      <c r="BJ17" s="438"/>
      <c r="BK17" s="438"/>
      <c r="BL17" s="438"/>
      <c r="BM17" s="439"/>
      <c r="BN17" s="423">
        <v>3495348</v>
      </c>
      <c r="BO17" s="424"/>
      <c r="BP17" s="424"/>
      <c r="BQ17" s="424"/>
      <c r="BR17" s="424"/>
      <c r="BS17" s="424"/>
      <c r="BT17" s="424"/>
      <c r="BU17" s="425"/>
      <c r="BV17" s="423">
        <v>3711247</v>
      </c>
      <c r="BW17" s="424"/>
      <c r="BX17" s="424"/>
      <c r="BY17" s="424"/>
      <c r="BZ17" s="424"/>
      <c r="CA17" s="424"/>
      <c r="CB17" s="424"/>
      <c r="CC17" s="425"/>
      <c r="CD17" s="191"/>
      <c r="CE17" s="455"/>
      <c r="CF17" s="455"/>
      <c r="CG17" s="455"/>
      <c r="CH17" s="455"/>
      <c r="CI17" s="455"/>
      <c r="CJ17" s="455"/>
      <c r="CK17" s="455"/>
      <c r="CL17" s="455"/>
      <c r="CM17" s="455"/>
      <c r="CN17" s="455"/>
      <c r="CO17" s="455"/>
      <c r="CP17" s="455"/>
      <c r="CQ17" s="455"/>
      <c r="CR17" s="455"/>
      <c r="CS17" s="456"/>
      <c r="CT17" s="420"/>
      <c r="CU17" s="421"/>
      <c r="CV17" s="421"/>
      <c r="CW17" s="421"/>
      <c r="CX17" s="421"/>
      <c r="CY17" s="421"/>
      <c r="CZ17" s="421"/>
      <c r="DA17" s="422"/>
      <c r="DB17" s="420"/>
      <c r="DC17" s="421"/>
      <c r="DD17" s="421"/>
      <c r="DE17" s="421"/>
      <c r="DF17" s="421"/>
      <c r="DG17" s="421"/>
      <c r="DH17" s="421"/>
      <c r="DI17" s="422"/>
    </row>
    <row r="18" spans="1:113" ht="18.75" customHeight="1" thickBot="1" x14ac:dyDescent="0.2">
      <c r="A18" s="178"/>
      <c r="B18" s="473" t="s">
        <v>156</v>
      </c>
      <c r="C18" s="474"/>
      <c r="D18" s="474"/>
      <c r="E18" s="475"/>
      <c r="F18" s="475"/>
      <c r="G18" s="475"/>
      <c r="H18" s="475"/>
      <c r="I18" s="475"/>
      <c r="J18" s="475"/>
      <c r="K18" s="475"/>
      <c r="L18" s="476">
        <v>24.39</v>
      </c>
      <c r="M18" s="476"/>
      <c r="N18" s="476"/>
      <c r="O18" s="476"/>
      <c r="P18" s="476"/>
      <c r="Q18" s="476"/>
      <c r="R18" s="477"/>
      <c r="S18" s="477"/>
      <c r="T18" s="477"/>
      <c r="U18" s="477"/>
      <c r="V18" s="478"/>
      <c r="W18" s="494"/>
      <c r="X18" s="495"/>
      <c r="Y18" s="495"/>
      <c r="Z18" s="495"/>
      <c r="AA18" s="495"/>
      <c r="AB18" s="519"/>
      <c r="AC18" s="393">
        <v>58.5</v>
      </c>
      <c r="AD18" s="394"/>
      <c r="AE18" s="394"/>
      <c r="AF18" s="394"/>
      <c r="AG18" s="479"/>
      <c r="AH18" s="393">
        <v>60.4</v>
      </c>
      <c r="AI18" s="394"/>
      <c r="AJ18" s="394"/>
      <c r="AK18" s="394"/>
      <c r="AL18" s="395"/>
      <c r="AM18" s="480"/>
      <c r="AN18" s="380"/>
      <c r="AO18" s="380"/>
      <c r="AP18" s="380"/>
      <c r="AQ18" s="380"/>
      <c r="AR18" s="380"/>
      <c r="AS18" s="380"/>
      <c r="AT18" s="381"/>
      <c r="AU18" s="481"/>
      <c r="AV18" s="482"/>
      <c r="AW18" s="482"/>
      <c r="AX18" s="482"/>
      <c r="AY18" s="437" t="s">
        <v>157</v>
      </c>
      <c r="AZ18" s="438"/>
      <c r="BA18" s="438"/>
      <c r="BB18" s="438"/>
      <c r="BC18" s="438"/>
      <c r="BD18" s="438"/>
      <c r="BE18" s="438"/>
      <c r="BF18" s="438"/>
      <c r="BG18" s="438"/>
      <c r="BH18" s="438"/>
      <c r="BI18" s="438"/>
      <c r="BJ18" s="438"/>
      <c r="BK18" s="438"/>
      <c r="BL18" s="438"/>
      <c r="BM18" s="439"/>
      <c r="BN18" s="423">
        <v>5159603</v>
      </c>
      <c r="BO18" s="424"/>
      <c r="BP18" s="424"/>
      <c r="BQ18" s="424"/>
      <c r="BR18" s="424"/>
      <c r="BS18" s="424"/>
      <c r="BT18" s="424"/>
      <c r="BU18" s="425"/>
      <c r="BV18" s="423">
        <v>5154955</v>
      </c>
      <c r="BW18" s="424"/>
      <c r="BX18" s="424"/>
      <c r="BY18" s="424"/>
      <c r="BZ18" s="424"/>
      <c r="CA18" s="424"/>
      <c r="CB18" s="424"/>
      <c r="CC18" s="425"/>
      <c r="CD18" s="191"/>
      <c r="CE18" s="455"/>
      <c r="CF18" s="455"/>
      <c r="CG18" s="455"/>
      <c r="CH18" s="455"/>
      <c r="CI18" s="455"/>
      <c r="CJ18" s="455"/>
      <c r="CK18" s="455"/>
      <c r="CL18" s="455"/>
      <c r="CM18" s="455"/>
      <c r="CN18" s="455"/>
      <c r="CO18" s="455"/>
      <c r="CP18" s="455"/>
      <c r="CQ18" s="455"/>
      <c r="CR18" s="455"/>
      <c r="CS18" s="456"/>
      <c r="CT18" s="420"/>
      <c r="CU18" s="421"/>
      <c r="CV18" s="421"/>
      <c r="CW18" s="421"/>
      <c r="CX18" s="421"/>
      <c r="CY18" s="421"/>
      <c r="CZ18" s="421"/>
      <c r="DA18" s="422"/>
      <c r="DB18" s="420"/>
      <c r="DC18" s="421"/>
      <c r="DD18" s="421"/>
      <c r="DE18" s="421"/>
      <c r="DF18" s="421"/>
      <c r="DG18" s="421"/>
      <c r="DH18" s="421"/>
      <c r="DI18" s="422"/>
    </row>
    <row r="19" spans="1:113" ht="18.75" customHeight="1" thickBot="1" x14ac:dyDescent="0.2">
      <c r="A19" s="178"/>
      <c r="B19" s="473" t="s">
        <v>158</v>
      </c>
      <c r="C19" s="474"/>
      <c r="D19" s="474"/>
      <c r="E19" s="475"/>
      <c r="F19" s="475"/>
      <c r="G19" s="475"/>
      <c r="H19" s="475"/>
      <c r="I19" s="475"/>
      <c r="J19" s="475"/>
      <c r="K19" s="475"/>
      <c r="L19" s="483">
        <v>920</v>
      </c>
      <c r="M19" s="483"/>
      <c r="N19" s="483"/>
      <c r="O19" s="483"/>
      <c r="P19" s="483"/>
      <c r="Q19" s="483"/>
      <c r="R19" s="484"/>
      <c r="S19" s="484"/>
      <c r="T19" s="484"/>
      <c r="U19" s="484"/>
      <c r="V19" s="485"/>
      <c r="W19" s="492"/>
      <c r="X19" s="493"/>
      <c r="Y19" s="493"/>
      <c r="Z19" s="493"/>
      <c r="AA19" s="493"/>
      <c r="AB19" s="493"/>
      <c r="AC19" s="496"/>
      <c r="AD19" s="496"/>
      <c r="AE19" s="496"/>
      <c r="AF19" s="496"/>
      <c r="AG19" s="496"/>
      <c r="AH19" s="496"/>
      <c r="AI19" s="496"/>
      <c r="AJ19" s="496"/>
      <c r="AK19" s="496"/>
      <c r="AL19" s="515"/>
      <c r="AM19" s="480"/>
      <c r="AN19" s="380"/>
      <c r="AO19" s="380"/>
      <c r="AP19" s="380"/>
      <c r="AQ19" s="380"/>
      <c r="AR19" s="380"/>
      <c r="AS19" s="380"/>
      <c r="AT19" s="381"/>
      <c r="AU19" s="481"/>
      <c r="AV19" s="482"/>
      <c r="AW19" s="482"/>
      <c r="AX19" s="482"/>
      <c r="AY19" s="437" t="s">
        <v>159</v>
      </c>
      <c r="AZ19" s="438"/>
      <c r="BA19" s="438"/>
      <c r="BB19" s="438"/>
      <c r="BC19" s="438"/>
      <c r="BD19" s="438"/>
      <c r="BE19" s="438"/>
      <c r="BF19" s="438"/>
      <c r="BG19" s="438"/>
      <c r="BH19" s="438"/>
      <c r="BI19" s="438"/>
      <c r="BJ19" s="438"/>
      <c r="BK19" s="438"/>
      <c r="BL19" s="438"/>
      <c r="BM19" s="439"/>
      <c r="BN19" s="423">
        <v>7485765</v>
      </c>
      <c r="BO19" s="424"/>
      <c r="BP19" s="424"/>
      <c r="BQ19" s="424"/>
      <c r="BR19" s="424"/>
      <c r="BS19" s="424"/>
      <c r="BT19" s="424"/>
      <c r="BU19" s="425"/>
      <c r="BV19" s="423">
        <v>6848813</v>
      </c>
      <c r="BW19" s="424"/>
      <c r="BX19" s="424"/>
      <c r="BY19" s="424"/>
      <c r="BZ19" s="424"/>
      <c r="CA19" s="424"/>
      <c r="CB19" s="424"/>
      <c r="CC19" s="425"/>
      <c r="CD19" s="191"/>
      <c r="CE19" s="455"/>
      <c r="CF19" s="455"/>
      <c r="CG19" s="455"/>
      <c r="CH19" s="455"/>
      <c r="CI19" s="455"/>
      <c r="CJ19" s="455"/>
      <c r="CK19" s="455"/>
      <c r="CL19" s="455"/>
      <c r="CM19" s="455"/>
      <c r="CN19" s="455"/>
      <c r="CO19" s="455"/>
      <c r="CP19" s="455"/>
      <c r="CQ19" s="455"/>
      <c r="CR19" s="455"/>
      <c r="CS19" s="456"/>
      <c r="CT19" s="420"/>
      <c r="CU19" s="421"/>
      <c r="CV19" s="421"/>
      <c r="CW19" s="421"/>
      <c r="CX19" s="421"/>
      <c r="CY19" s="421"/>
      <c r="CZ19" s="421"/>
      <c r="DA19" s="422"/>
      <c r="DB19" s="420"/>
      <c r="DC19" s="421"/>
      <c r="DD19" s="421"/>
      <c r="DE19" s="421"/>
      <c r="DF19" s="421"/>
      <c r="DG19" s="421"/>
      <c r="DH19" s="421"/>
      <c r="DI19" s="422"/>
    </row>
    <row r="20" spans="1:113" ht="18.75" customHeight="1" thickBot="1" x14ac:dyDescent="0.2">
      <c r="A20" s="178"/>
      <c r="B20" s="473" t="s">
        <v>160</v>
      </c>
      <c r="C20" s="474"/>
      <c r="D20" s="474"/>
      <c r="E20" s="475"/>
      <c r="F20" s="475"/>
      <c r="G20" s="475"/>
      <c r="H20" s="475"/>
      <c r="I20" s="475"/>
      <c r="J20" s="475"/>
      <c r="K20" s="475"/>
      <c r="L20" s="483">
        <v>9770</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385"/>
      <c r="AO20" s="385"/>
      <c r="AP20" s="385"/>
      <c r="AQ20" s="385"/>
      <c r="AR20" s="385"/>
      <c r="AS20" s="385"/>
      <c r="AT20" s="386"/>
      <c r="AU20" s="489"/>
      <c r="AV20" s="490"/>
      <c r="AW20" s="490"/>
      <c r="AX20" s="491"/>
      <c r="AY20" s="437"/>
      <c r="AZ20" s="438"/>
      <c r="BA20" s="438"/>
      <c r="BB20" s="438"/>
      <c r="BC20" s="438"/>
      <c r="BD20" s="438"/>
      <c r="BE20" s="438"/>
      <c r="BF20" s="438"/>
      <c r="BG20" s="438"/>
      <c r="BH20" s="438"/>
      <c r="BI20" s="438"/>
      <c r="BJ20" s="438"/>
      <c r="BK20" s="438"/>
      <c r="BL20" s="438"/>
      <c r="BM20" s="439"/>
      <c r="BN20" s="423"/>
      <c r="BO20" s="424"/>
      <c r="BP20" s="424"/>
      <c r="BQ20" s="424"/>
      <c r="BR20" s="424"/>
      <c r="BS20" s="424"/>
      <c r="BT20" s="424"/>
      <c r="BU20" s="425"/>
      <c r="BV20" s="423"/>
      <c r="BW20" s="424"/>
      <c r="BX20" s="424"/>
      <c r="BY20" s="424"/>
      <c r="BZ20" s="424"/>
      <c r="CA20" s="424"/>
      <c r="CB20" s="424"/>
      <c r="CC20" s="425"/>
      <c r="CD20" s="191"/>
      <c r="CE20" s="455"/>
      <c r="CF20" s="455"/>
      <c r="CG20" s="455"/>
      <c r="CH20" s="455"/>
      <c r="CI20" s="455"/>
      <c r="CJ20" s="455"/>
      <c r="CK20" s="455"/>
      <c r="CL20" s="455"/>
      <c r="CM20" s="455"/>
      <c r="CN20" s="455"/>
      <c r="CO20" s="455"/>
      <c r="CP20" s="455"/>
      <c r="CQ20" s="455"/>
      <c r="CR20" s="455"/>
      <c r="CS20" s="456"/>
      <c r="CT20" s="420"/>
      <c r="CU20" s="421"/>
      <c r="CV20" s="421"/>
      <c r="CW20" s="421"/>
      <c r="CX20" s="421"/>
      <c r="CY20" s="421"/>
      <c r="CZ20" s="421"/>
      <c r="DA20" s="422"/>
      <c r="DB20" s="420"/>
      <c r="DC20" s="421"/>
      <c r="DD20" s="421"/>
      <c r="DE20" s="421"/>
      <c r="DF20" s="421"/>
      <c r="DG20" s="421"/>
      <c r="DH20" s="421"/>
      <c r="DI20" s="422"/>
    </row>
    <row r="21" spans="1:113" ht="18.75" customHeight="1" thickBot="1" x14ac:dyDescent="0.2">
      <c r="A21" s="178"/>
      <c r="B21" s="470" t="s">
        <v>161</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396"/>
      <c r="AZ21" s="397"/>
      <c r="BA21" s="397"/>
      <c r="BB21" s="397"/>
      <c r="BC21" s="397"/>
      <c r="BD21" s="397"/>
      <c r="BE21" s="397"/>
      <c r="BF21" s="397"/>
      <c r="BG21" s="397"/>
      <c r="BH21" s="397"/>
      <c r="BI21" s="397"/>
      <c r="BJ21" s="397"/>
      <c r="BK21" s="397"/>
      <c r="BL21" s="397"/>
      <c r="BM21" s="398"/>
      <c r="BN21" s="457"/>
      <c r="BO21" s="458"/>
      <c r="BP21" s="458"/>
      <c r="BQ21" s="458"/>
      <c r="BR21" s="458"/>
      <c r="BS21" s="458"/>
      <c r="BT21" s="458"/>
      <c r="BU21" s="459"/>
      <c r="BV21" s="457"/>
      <c r="BW21" s="458"/>
      <c r="BX21" s="458"/>
      <c r="BY21" s="458"/>
      <c r="BZ21" s="458"/>
      <c r="CA21" s="458"/>
      <c r="CB21" s="458"/>
      <c r="CC21" s="459"/>
      <c r="CD21" s="191"/>
      <c r="CE21" s="455"/>
      <c r="CF21" s="455"/>
      <c r="CG21" s="455"/>
      <c r="CH21" s="455"/>
      <c r="CI21" s="455"/>
      <c r="CJ21" s="455"/>
      <c r="CK21" s="455"/>
      <c r="CL21" s="455"/>
      <c r="CM21" s="455"/>
      <c r="CN21" s="455"/>
      <c r="CO21" s="455"/>
      <c r="CP21" s="455"/>
      <c r="CQ21" s="455"/>
      <c r="CR21" s="455"/>
      <c r="CS21" s="456"/>
      <c r="CT21" s="420"/>
      <c r="CU21" s="421"/>
      <c r="CV21" s="421"/>
      <c r="CW21" s="421"/>
      <c r="CX21" s="421"/>
      <c r="CY21" s="421"/>
      <c r="CZ21" s="421"/>
      <c r="DA21" s="422"/>
      <c r="DB21" s="420"/>
      <c r="DC21" s="421"/>
      <c r="DD21" s="421"/>
      <c r="DE21" s="421"/>
      <c r="DF21" s="421"/>
      <c r="DG21" s="421"/>
      <c r="DH21" s="421"/>
      <c r="DI21" s="422"/>
    </row>
    <row r="22" spans="1:113" ht="18.75" customHeight="1" x14ac:dyDescent="0.15">
      <c r="A22" s="178"/>
      <c r="B22" s="399" t="s">
        <v>162</v>
      </c>
      <c r="C22" s="400"/>
      <c r="D22" s="401"/>
      <c r="E22" s="408" t="s">
        <v>1</v>
      </c>
      <c r="F22" s="409"/>
      <c r="G22" s="409"/>
      <c r="H22" s="409"/>
      <c r="I22" s="409"/>
      <c r="J22" s="409"/>
      <c r="K22" s="410"/>
      <c r="L22" s="408" t="s">
        <v>163</v>
      </c>
      <c r="M22" s="409"/>
      <c r="N22" s="409"/>
      <c r="O22" s="409"/>
      <c r="P22" s="410"/>
      <c r="Q22" s="414" t="s">
        <v>164</v>
      </c>
      <c r="R22" s="415"/>
      <c r="S22" s="415"/>
      <c r="T22" s="415"/>
      <c r="U22" s="415"/>
      <c r="V22" s="416"/>
      <c r="W22" s="465" t="s">
        <v>165</v>
      </c>
      <c r="X22" s="400"/>
      <c r="Y22" s="401"/>
      <c r="Z22" s="408" t="s">
        <v>1</v>
      </c>
      <c r="AA22" s="409"/>
      <c r="AB22" s="409"/>
      <c r="AC22" s="409"/>
      <c r="AD22" s="409"/>
      <c r="AE22" s="409"/>
      <c r="AF22" s="409"/>
      <c r="AG22" s="410"/>
      <c r="AH22" s="426" t="s">
        <v>166</v>
      </c>
      <c r="AI22" s="409"/>
      <c r="AJ22" s="409"/>
      <c r="AK22" s="409"/>
      <c r="AL22" s="410"/>
      <c r="AM22" s="426" t="s">
        <v>167</v>
      </c>
      <c r="AN22" s="427"/>
      <c r="AO22" s="427"/>
      <c r="AP22" s="427"/>
      <c r="AQ22" s="427"/>
      <c r="AR22" s="428"/>
      <c r="AS22" s="414" t="s">
        <v>164</v>
      </c>
      <c r="AT22" s="415"/>
      <c r="AU22" s="415"/>
      <c r="AV22" s="415"/>
      <c r="AW22" s="415"/>
      <c r="AX22" s="432"/>
      <c r="AY22" s="449" t="s">
        <v>168</v>
      </c>
      <c r="AZ22" s="450"/>
      <c r="BA22" s="450"/>
      <c r="BB22" s="450"/>
      <c r="BC22" s="450"/>
      <c r="BD22" s="450"/>
      <c r="BE22" s="450"/>
      <c r="BF22" s="450"/>
      <c r="BG22" s="450"/>
      <c r="BH22" s="450"/>
      <c r="BI22" s="450"/>
      <c r="BJ22" s="450"/>
      <c r="BK22" s="450"/>
      <c r="BL22" s="450"/>
      <c r="BM22" s="451"/>
      <c r="BN22" s="452">
        <v>15176170</v>
      </c>
      <c r="BO22" s="453"/>
      <c r="BP22" s="453"/>
      <c r="BQ22" s="453"/>
      <c r="BR22" s="453"/>
      <c r="BS22" s="453"/>
      <c r="BT22" s="453"/>
      <c r="BU22" s="454"/>
      <c r="BV22" s="452">
        <v>12538120</v>
      </c>
      <c r="BW22" s="453"/>
      <c r="BX22" s="453"/>
      <c r="BY22" s="453"/>
      <c r="BZ22" s="453"/>
      <c r="CA22" s="453"/>
      <c r="CB22" s="453"/>
      <c r="CC22" s="454"/>
      <c r="CD22" s="191"/>
      <c r="CE22" s="455"/>
      <c r="CF22" s="455"/>
      <c r="CG22" s="455"/>
      <c r="CH22" s="455"/>
      <c r="CI22" s="455"/>
      <c r="CJ22" s="455"/>
      <c r="CK22" s="455"/>
      <c r="CL22" s="455"/>
      <c r="CM22" s="455"/>
      <c r="CN22" s="455"/>
      <c r="CO22" s="455"/>
      <c r="CP22" s="455"/>
      <c r="CQ22" s="455"/>
      <c r="CR22" s="455"/>
      <c r="CS22" s="456"/>
      <c r="CT22" s="420"/>
      <c r="CU22" s="421"/>
      <c r="CV22" s="421"/>
      <c r="CW22" s="421"/>
      <c r="CX22" s="421"/>
      <c r="CY22" s="421"/>
      <c r="CZ22" s="421"/>
      <c r="DA22" s="422"/>
      <c r="DB22" s="420"/>
      <c r="DC22" s="421"/>
      <c r="DD22" s="421"/>
      <c r="DE22" s="421"/>
      <c r="DF22" s="421"/>
      <c r="DG22" s="421"/>
      <c r="DH22" s="421"/>
      <c r="DI22" s="422"/>
    </row>
    <row r="23" spans="1:113" ht="18.75" customHeight="1" x14ac:dyDescent="0.15">
      <c r="A23" s="178"/>
      <c r="B23" s="402"/>
      <c r="C23" s="403"/>
      <c r="D23" s="404"/>
      <c r="E23" s="411"/>
      <c r="F23" s="412"/>
      <c r="G23" s="412"/>
      <c r="H23" s="412"/>
      <c r="I23" s="412"/>
      <c r="J23" s="412"/>
      <c r="K23" s="413"/>
      <c r="L23" s="411"/>
      <c r="M23" s="412"/>
      <c r="N23" s="412"/>
      <c r="O23" s="412"/>
      <c r="P23" s="413"/>
      <c r="Q23" s="417"/>
      <c r="R23" s="418"/>
      <c r="S23" s="418"/>
      <c r="T23" s="418"/>
      <c r="U23" s="418"/>
      <c r="V23" s="419"/>
      <c r="W23" s="466"/>
      <c r="X23" s="403"/>
      <c r="Y23" s="404"/>
      <c r="Z23" s="411"/>
      <c r="AA23" s="412"/>
      <c r="AB23" s="412"/>
      <c r="AC23" s="412"/>
      <c r="AD23" s="412"/>
      <c r="AE23" s="412"/>
      <c r="AF23" s="412"/>
      <c r="AG23" s="413"/>
      <c r="AH23" s="411"/>
      <c r="AI23" s="412"/>
      <c r="AJ23" s="412"/>
      <c r="AK23" s="412"/>
      <c r="AL23" s="413"/>
      <c r="AM23" s="429"/>
      <c r="AN23" s="430"/>
      <c r="AO23" s="430"/>
      <c r="AP23" s="430"/>
      <c r="AQ23" s="430"/>
      <c r="AR23" s="431"/>
      <c r="AS23" s="417"/>
      <c r="AT23" s="418"/>
      <c r="AU23" s="418"/>
      <c r="AV23" s="418"/>
      <c r="AW23" s="418"/>
      <c r="AX23" s="433"/>
      <c r="AY23" s="437" t="s">
        <v>169</v>
      </c>
      <c r="AZ23" s="438"/>
      <c r="BA23" s="438"/>
      <c r="BB23" s="438"/>
      <c r="BC23" s="438"/>
      <c r="BD23" s="438"/>
      <c r="BE23" s="438"/>
      <c r="BF23" s="438"/>
      <c r="BG23" s="438"/>
      <c r="BH23" s="438"/>
      <c r="BI23" s="438"/>
      <c r="BJ23" s="438"/>
      <c r="BK23" s="438"/>
      <c r="BL23" s="438"/>
      <c r="BM23" s="439"/>
      <c r="BN23" s="423">
        <v>11277082</v>
      </c>
      <c r="BO23" s="424"/>
      <c r="BP23" s="424"/>
      <c r="BQ23" s="424"/>
      <c r="BR23" s="424"/>
      <c r="BS23" s="424"/>
      <c r="BT23" s="424"/>
      <c r="BU23" s="425"/>
      <c r="BV23" s="423">
        <v>9450605</v>
      </c>
      <c r="BW23" s="424"/>
      <c r="BX23" s="424"/>
      <c r="BY23" s="424"/>
      <c r="BZ23" s="424"/>
      <c r="CA23" s="424"/>
      <c r="CB23" s="424"/>
      <c r="CC23" s="425"/>
      <c r="CD23" s="191"/>
      <c r="CE23" s="455"/>
      <c r="CF23" s="455"/>
      <c r="CG23" s="455"/>
      <c r="CH23" s="455"/>
      <c r="CI23" s="455"/>
      <c r="CJ23" s="455"/>
      <c r="CK23" s="455"/>
      <c r="CL23" s="455"/>
      <c r="CM23" s="455"/>
      <c r="CN23" s="455"/>
      <c r="CO23" s="455"/>
      <c r="CP23" s="455"/>
      <c r="CQ23" s="455"/>
      <c r="CR23" s="455"/>
      <c r="CS23" s="456"/>
      <c r="CT23" s="420"/>
      <c r="CU23" s="421"/>
      <c r="CV23" s="421"/>
      <c r="CW23" s="421"/>
      <c r="CX23" s="421"/>
      <c r="CY23" s="421"/>
      <c r="CZ23" s="421"/>
      <c r="DA23" s="422"/>
      <c r="DB23" s="420"/>
      <c r="DC23" s="421"/>
      <c r="DD23" s="421"/>
      <c r="DE23" s="421"/>
      <c r="DF23" s="421"/>
      <c r="DG23" s="421"/>
      <c r="DH23" s="421"/>
      <c r="DI23" s="422"/>
    </row>
    <row r="24" spans="1:113" ht="18.75" customHeight="1" thickBot="1" x14ac:dyDescent="0.2">
      <c r="A24" s="178"/>
      <c r="B24" s="402"/>
      <c r="C24" s="403"/>
      <c r="D24" s="404"/>
      <c r="E24" s="379" t="s">
        <v>170</v>
      </c>
      <c r="F24" s="380"/>
      <c r="G24" s="380"/>
      <c r="H24" s="380"/>
      <c r="I24" s="380"/>
      <c r="J24" s="380"/>
      <c r="K24" s="381"/>
      <c r="L24" s="376">
        <v>1</v>
      </c>
      <c r="M24" s="377"/>
      <c r="N24" s="377"/>
      <c r="O24" s="377"/>
      <c r="P24" s="378"/>
      <c r="Q24" s="376">
        <v>7980</v>
      </c>
      <c r="R24" s="377"/>
      <c r="S24" s="377"/>
      <c r="T24" s="377"/>
      <c r="U24" s="377"/>
      <c r="V24" s="378"/>
      <c r="W24" s="466"/>
      <c r="X24" s="403"/>
      <c r="Y24" s="404"/>
      <c r="Z24" s="379" t="s">
        <v>171</v>
      </c>
      <c r="AA24" s="380"/>
      <c r="AB24" s="380"/>
      <c r="AC24" s="380"/>
      <c r="AD24" s="380"/>
      <c r="AE24" s="380"/>
      <c r="AF24" s="380"/>
      <c r="AG24" s="381"/>
      <c r="AH24" s="376">
        <v>156</v>
      </c>
      <c r="AI24" s="377"/>
      <c r="AJ24" s="377"/>
      <c r="AK24" s="377"/>
      <c r="AL24" s="378"/>
      <c r="AM24" s="376">
        <v>470964</v>
      </c>
      <c r="AN24" s="377"/>
      <c r="AO24" s="377"/>
      <c r="AP24" s="377"/>
      <c r="AQ24" s="377"/>
      <c r="AR24" s="378"/>
      <c r="AS24" s="376">
        <v>3019</v>
      </c>
      <c r="AT24" s="377"/>
      <c r="AU24" s="377"/>
      <c r="AV24" s="377"/>
      <c r="AW24" s="377"/>
      <c r="AX24" s="436"/>
      <c r="AY24" s="396" t="s">
        <v>172</v>
      </c>
      <c r="AZ24" s="397"/>
      <c r="BA24" s="397"/>
      <c r="BB24" s="397"/>
      <c r="BC24" s="397"/>
      <c r="BD24" s="397"/>
      <c r="BE24" s="397"/>
      <c r="BF24" s="397"/>
      <c r="BG24" s="397"/>
      <c r="BH24" s="397"/>
      <c r="BI24" s="397"/>
      <c r="BJ24" s="397"/>
      <c r="BK24" s="397"/>
      <c r="BL24" s="397"/>
      <c r="BM24" s="398"/>
      <c r="BN24" s="423">
        <v>10456291</v>
      </c>
      <c r="BO24" s="424"/>
      <c r="BP24" s="424"/>
      <c r="BQ24" s="424"/>
      <c r="BR24" s="424"/>
      <c r="BS24" s="424"/>
      <c r="BT24" s="424"/>
      <c r="BU24" s="425"/>
      <c r="BV24" s="423">
        <v>7846532</v>
      </c>
      <c r="BW24" s="424"/>
      <c r="BX24" s="424"/>
      <c r="BY24" s="424"/>
      <c r="BZ24" s="424"/>
      <c r="CA24" s="424"/>
      <c r="CB24" s="424"/>
      <c r="CC24" s="425"/>
      <c r="CD24" s="191"/>
      <c r="CE24" s="455"/>
      <c r="CF24" s="455"/>
      <c r="CG24" s="455"/>
      <c r="CH24" s="455"/>
      <c r="CI24" s="455"/>
      <c r="CJ24" s="455"/>
      <c r="CK24" s="455"/>
      <c r="CL24" s="455"/>
      <c r="CM24" s="455"/>
      <c r="CN24" s="455"/>
      <c r="CO24" s="455"/>
      <c r="CP24" s="455"/>
      <c r="CQ24" s="455"/>
      <c r="CR24" s="455"/>
      <c r="CS24" s="456"/>
      <c r="CT24" s="420"/>
      <c r="CU24" s="421"/>
      <c r="CV24" s="421"/>
      <c r="CW24" s="421"/>
      <c r="CX24" s="421"/>
      <c r="CY24" s="421"/>
      <c r="CZ24" s="421"/>
      <c r="DA24" s="422"/>
      <c r="DB24" s="420"/>
      <c r="DC24" s="421"/>
      <c r="DD24" s="421"/>
      <c r="DE24" s="421"/>
      <c r="DF24" s="421"/>
      <c r="DG24" s="421"/>
      <c r="DH24" s="421"/>
      <c r="DI24" s="422"/>
    </row>
    <row r="25" spans="1:113" ht="18.75" customHeight="1" x14ac:dyDescent="0.15">
      <c r="A25" s="178"/>
      <c r="B25" s="402"/>
      <c r="C25" s="403"/>
      <c r="D25" s="404"/>
      <c r="E25" s="379" t="s">
        <v>173</v>
      </c>
      <c r="F25" s="380"/>
      <c r="G25" s="380"/>
      <c r="H25" s="380"/>
      <c r="I25" s="380"/>
      <c r="J25" s="380"/>
      <c r="K25" s="381"/>
      <c r="L25" s="376">
        <v>1</v>
      </c>
      <c r="M25" s="377"/>
      <c r="N25" s="377"/>
      <c r="O25" s="377"/>
      <c r="P25" s="378"/>
      <c r="Q25" s="376">
        <v>6030</v>
      </c>
      <c r="R25" s="377"/>
      <c r="S25" s="377"/>
      <c r="T25" s="377"/>
      <c r="U25" s="377"/>
      <c r="V25" s="378"/>
      <c r="W25" s="466"/>
      <c r="X25" s="403"/>
      <c r="Y25" s="404"/>
      <c r="Z25" s="379" t="s">
        <v>174</v>
      </c>
      <c r="AA25" s="380"/>
      <c r="AB25" s="380"/>
      <c r="AC25" s="380"/>
      <c r="AD25" s="380"/>
      <c r="AE25" s="380"/>
      <c r="AF25" s="380"/>
      <c r="AG25" s="381"/>
      <c r="AH25" s="376">
        <v>35</v>
      </c>
      <c r="AI25" s="377"/>
      <c r="AJ25" s="377"/>
      <c r="AK25" s="377"/>
      <c r="AL25" s="378"/>
      <c r="AM25" s="376">
        <v>105700</v>
      </c>
      <c r="AN25" s="377"/>
      <c r="AO25" s="377"/>
      <c r="AP25" s="377"/>
      <c r="AQ25" s="377"/>
      <c r="AR25" s="378"/>
      <c r="AS25" s="376">
        <v>3020</v>
      </c>
      <c r="AT25" s="377"/>
      <c r="AU25" s="377"/>
      <c r="AV25" s="377"/>
      <c r="AW25" s="377"/>
      <c r="AX25" s="436"/>
      <c r="AY25" s="449" t="s">
        <v>175</v>
      </c>
      <c r="AZ25" s="450"/>
      <c r="BA25" s="450"/>
      <c r="BB25" s="450"/>
      <c r="BC25" s="450"/>
      <c r="BD25" s="450"/>
      <c r="BE25" s="450"/>
      <c r="BF25" s="450"/>
      <c r="BG25" s="450"/>
      <c r="BH25" s="450"/>
      <c r="BI25" s="450"/>
      <c r="BJ25" s="450"/>
      <c r="BK25" s="450"/>
      <c r="BL25" s="450"/>
      <c r="BM25" s="451"/>
      <c r="BN25" s="452">
        <v>2821285</v>
      </c>
      <c r="BO25" s="453"/>
      <c r="BP25" s="453"/>
      <c r="BQ25" s="453"/>
      <c r="BR25" s="453"/>
      <c r="BS25" s="453"/>
      <c r="BT25" s="453"/>
      <c r="BU25" s="454"/>
      <c r="BV25" s="452">
        <v>5717287</v>
      </c>
      <c r="BW25" s="453"/>
      <c r="BX25" s="453"/>
      <c r="BY25" s="453"/>
      <c r="BZ25" s="453"/>
      <c r="CA25" s="453"/>
      <c r="CB25" s="453"/>
      <c r="CC25" s="454"/>
      <c r="CD25" s="191"/>
      <c r="CE25" s="455"/>
      <c r="CF25" s="455"/>
      <c r="CG25" s="455"/>
      <c r="CH25" s="455"/>
      <c r="CI25" s="455"/>
      <c r="CJ25" s="455"/>
      <c r="CK25" s="455"/>
      <c r="CL25" s="455"/>
      <c r="CM25" s="455"/>
      <c r="CN25" s="455"/>
      <c r="CO25" s="455"/>
      <c r="CP25" s="455"/>
      <c r="CQ25" s="455"/>
      <c r="CR25" s="455"/>
      <c r="CS25" s="456"/>
      <c r="CT25" s="420"/>
      <c r="CU25" s="421"/>
      <c r="CV25" s="421"/>
      <c r="CW25" s="421"/>
      <c r="CX25" s="421"/>
      <c r="CY25" s="421"/>
      <c r="CZ25" s="421"/>
      <c r="DA25" s="422"/>
      <c r="DB25" s="420"/>
      <c r="DC25" s="421"/>
      <c r="DD25" s="421"/>
      <c r="DE25" s="421"/>
      <c r="DF25" s="421"/>
      <c r="DG25" s="421"/>
      <c r="DH25" s="421"/>
      <c r="DI25" s="422"/>
    </row>
    <row r="26" spans="1:113" ht="18.75" customHeight="1" x14ac:dyDescent="0.15">
      <c r="A26" s="178"/>
      <c r="B26" s="402"/>
      <c r="C26" s="403"/>
      <c r="D26" s="404"/>
      <c r="E26" s="379" t="s">
        <v>176</v>
      </c>
      <c r="F26" s="380"/>
      <c r="G26" s="380"/>
      <c r="H26" s="380"/>
      <c r="I26" s="380"/>
      <c r="J26" s="380"/>
      <c r="K26" s="381"/>
      <c r="L26" s="376">
        <v>1</v>
      </c>
      <c r="M26" s="377"/>
      <c r="N26" s="377"/>
      <c r="O26" s="377"/>
      <c r="P26" s="378"/>
      <c r="Q26" s="376">
        <v>5290</v>
      </c>
      <c r="R26" s="377"/>
      <c r="S26" s="377"/>
      <c r="T26" s="377"/>
      <c r="U26" s="377"/>
      <c r="V26" s="378"/>
      <c r="W26" s="466"/>
      <c r="X26" s="403"/>
      <c r="Y26" s="404"/>
      <c r="Z26" s="379" t="s">
        <v>177</v>
      </c>
      <c r="AA26" s="434"/>
      <c r="AB26" s="434"/>
      <c r="AC26" s="434"/>
      <c r="AD26" s="434"/>
      <c r="AE26" s="434"/>
      <c r="AF26" s="434"/>
      <c r="AG26" s="435"/>
      <c r="AH26" s="376">
        <v>3</v>
      </c>
      <c r="AI26" s="377"/>
      <c r="AJ26" s="377"/>
      <c r="AK26" s="377"/>
      <c r="AL26" s="378"/>
      <c r="AM26" s="376">
        <v>10161</v>
      </c>
      <c r="AN26" s="377"/>
      <c r="AO26" s="377"/>
      <c r="AP26" s="377"/>
      <c r="AQ26" s="377"/>
      <c r="AR26" s="378"/>
      <c r="AS26" s="376">
        <v>3387</v>
      </c>
      <c r="AT26" s="377"/>
      <c r="AU26" s="377"/>
      <c r="AV26" s="377"/>
      <c r="AW26" s="377"/>
      <c r="AX26" s="436"/>
      <c r="AY26" s="463" t="s">
        <v>178</v>
      </c>
      <c r="AZ26" s="383"/>
      <c r="BA26" s="383"/>
      <c r="BB26" s="383"/>
      <c r="BC26" s="383"/>
      <c r="BD26" s="383"/>
      <c r="BE26" s="383"/>
      <c r="BF26" s="383"/>
      <c r="BG26" s="383"/>
      <c r="BH26" s="383"/>
      <c r="BI26" s="383"/>
      <c r="BJ26" s="383"/>
      <c r="BK26" s="383"/>
      <c r="BL26" s="383"/>
      <c r="BM26" s="464"/>
      <c r="BN26" s="423" t="s">
        <v>179</v>
      </c>
      <c r="BO26" s="424"/>
      <c r="BP26" s="424"/>
      <c r="BQ26" s="424"/>
      <c r="BR26" s="424"/>
      <c r="BS26" s="424"/>
      <c r="BT26" s="424"/>
      <c r="BU26" s="425"/>
      <c r="BV26" s="423" t="s">
        <v>127</v>
      </c>
      <c r="BW26" s="424"/>
      <c r="BX26" s="424"/>
      <c r="BY26" s="424"/>
      <c r="BZ26" s="424"/>
      <c r="CA26" s="424"/>
      <c r="CB26" s="424"/>
      <c r="CC26" s="425"/>
      <c r="CD26" s="191"/>
      <c r="CE26" s="455"/>
      <c r="CF26" s="455"/>
      <c r="CG26" s="455"/>
      <c r="CH26" s="455"/>
      <c r="CI26" s="455"/>
      <c r="CJ26" s="455"/>
      <c r="CK26" s="455"/>
      <c r="CL26" s="455"/>
      <c r="CM26" s="455"/>
      <c r="CN26" s="455"/>
      <c r="CO26" s="455"/>
      <c r="CP26" s="455"/>
      <c r="CQ26" s="455"/>
      <c r="CR26" s="455"/>
      <c r="CS26" s="456"/>
      <c r="CT26" s="420"/>
      <c r="CU26" s="421"/>
      <c r="CV26" s="421"/>
      <c r="CW26" s="421"/>
      <c r="CX26" s="421"/>
      <c r="CY26" s="421"/>
      <c r="CZ26" s="421"/>
      <c r="DA26" s="422"/>
      <c r="DB26" s="420"/>
      <c r="DC26" s="421"/>
      <c r="DD26" s="421"/>
      <c r="DE26" s="421"/>
      <c r="DF26" s="421"/>
      <c r="DG26" s="421"/>
      <c r="DH26" s="421"/>
      <c r="DI26" s="422"/>
    </row>
    <row r="27" spans="1:113" ht="18.75" customHeight="1" thickBot="1" x14ac:dyDescent="0.2">
      <c r="A27" s="178"/>
      <c r="B27" s="402"/>
      <c r="C27" s="403"/>
      <c r="D27" s="404"/>
      <c r="E27" s="379" t="s">
        <v>180</v>
      </c>
      <c r="F27" s="380"/>
      <c r="G27" s="380"/>
      <c r="H27" s="380"/>
      <c r="I27" s="380"/>
      <c r="J27" s="380"/>
      <c r="K27" s="381"/>
      <c r="L27" s="376">
        <v>1</v>
      </c>
      <c r="M27" s="377"/>
      <c r="N27" s="377"/>
      <c r="O27" s="377"/>
      <c r="P27" s="378"/>
      <c r="Q27" s="376">
        <v>3690</v>
      </c>
      <c r="R27" s="377"/>
      <c r="S27" s="377"/>
      <c r="T27" s="377"/>
      <c r="U27" s="377"/>
      <c r="V27" s="378"/>
      <c r="W27" s="466"/>
      <c r="X27" s="403"/>
      <c r="Y27" s="404"/>
      <c r="Z27" s="379" t="s">
        <v>181</v>
      </c>
      <c r="AA27" s="380"/>
      <c r="AB27" s="380"/>
      <c r="AC27" s="380"/>
      <c r="AD27" s="380"/>
      <c r="AE27" s="380"/>
      <c r="AF27" s="380"/>
      <c r="AG27" s="381"/>
      <c r="AH27" s="376">
        <v>15</v>
      </c>
      <c r="AI27" s="377"/>
      <c r="AJ27" s="377"/>
      <c r="AK27" s="377"/>
      <c r="AL27" s="378"/>
      <c r="AM27" s="376">
        <v>39720</v>
      </c>
      <c r="AN27" s="377"/>
      <c r="AO27" s="377"/>
      <c r="AP27" s="377"/>
      <c r="AQ27" s="377"/>
      <c r="AR27" s="378"/>
      <c r="AS27" s="376">
        <v>2648</v>
      </c>
      <c r="AT27" s="377"/>
      <c r="AU27" s="377"/>
      <c r="AV27" s="377"/>
      <c r="AW27" s="377"/>
      <c r="AX27" s="436"/>
      <c r="AY27" s="460" t="s">
        <v>182</v>
      </c>
      <c r="AZ27" s="461"/>
      <c r="BA27" s="461"/>
      <c r="BB27" s="461"/>
      <c r="BC27" s="461"/>
      <c r="BD27" s="461"/>
      <c r="BE27" s="461"/>
      <c r="BF27" s="461"/>
      <c r="BG27" s="461"/>
      <c r="BH27" s="461"/>
      <c r="BI27" s="461"/>
      <c r="BJ27" s="461"/>
      <c r="BK27" s="461"/>
      <c r="BL27" s="461"/>
      <c r="BM27" s="462"/>
      <c r="BN27" s="457" t="s">
        <v>179</v>
      </c>
      <c r="BO27" s="458"/>
      <c r="BP27" s="458"/>
      <c r="BQ27" s="458"/>
      <c r="BR27" s="458"/>
      <c r="BS27" s="458"/>
      <c r="BT27" s="458"/>
      <c r="BU27" s="459"/>
      <c r="BV27" s="457" t="s">
        <v>127</v>
      </c>
      <c r="BW27" s="458"/>
      <c r="BX27" s="458"/>
      <c r="BY27" s="458"/>
      <c r="BZ27" s="458"/>
      <c r="CA27" s="458"/>
      <c r="CB27" s="458"/>
      <c r="CC27" s="459"/>
      <c r="CD27" s="193"/>
      <c r="CE27" s="455"/>
      <c r="CF27" s="455"/>
      <c r="CG27" s="455"/>
      <c r="CH27" s="455"/>
      <c r="CI27" s="455"/>
      <c r="CJ27" s="455"/>
      <c r="CK27" s="455"/>
      <c r="CL27" s="455"/>
      <c r="CM27" s="455"/>
      <c r="CN27" s="455"/>
      <c r="CO27" s="455"/>
      <c r="CP27" s="455"/>
      <c r="CQ27" s="455"/>
      <c r="CR27" s="455"/>
      <c r="CS27" s="456"/>
      <c r="CT27" s="420"/>
      <c r="CU27" s="421"/>
      <c r="CV27" s="421"/>
      <c r="CW27" s="421"/>
      <c r="CX27" s="421"/>
      <c r="CY27" s="421"/>
      <c r="CZ27" s="421"/>
      <c r="DA27" s="422"/>
      <c r="DB27" s="420"/>
      <c r="DC27" s="421"/>
      <c r="DD27" s="421"/>
      <c r="DE27" s="421"/>
      <c r="DF27" s="421"/>
      <c r="DG27" s="421"/>
      <c r="DH27" s="421"/>
      <c r="DI27" s="422"/>
    </row>
    <row r="28" spans="1:113" ht="18.75" customHeight="1" x14ac:dyDescent="0.15">
      <c r="A28" s="178"/>
      <c r="B28" s="402"/>
      <c r="C28" s="403"/>
      <c r="D28" s="404"/>
      <c r="E28" s="379" t="s">
        <v>183</v>
      </c>
      <c r="F28" s="380"/>
      <c r="G28" s="380"/>
      <c r="H28" s="380"/>
      <c r="I28" s="380"/>
      <c r="J28" s="380"/>
      <c r="K28" s="381"/>
      <c r="L28" s="376">
        <v>1</v>
      </c>
      <c r="M28" s="377"/>
      <c r="N28" s="377"/>
      <c r="O28" s="377"/>
      <c r="P28" s="378"/>
      <c r="Q28" s="376">
        <v>3170</v>
      </c>
      <c r="R28" s="377"/>
      <c r="S28" s="377"/>
      <c r="T28" s="377"/>
      <c r="U28" s="377"/>
      <c r="V28" s="378"/>
      <c r="W28" s="466"/>
      <c r="X28" s="403"/>
      <c r="Y28" s="404"/>
      <c r="Z28" s="379" t="s">
        <v>184</v>
      </c>
      <c r="AA28" s="380"/>
      <c r="AB28" s="380"/>
      <c r="AC28" s="380"/>
      <c r="AD28" s="380"/>
      <c r="AE28" s="380"/>
      <c r="AF28" s="380"/>
      <c r="AG28" s="381"/>
      <c r="AH28" s="376" t="s">
        <v>179</v>
      </c>
      <c r="AI28" s="377"/>
      <c r="AJ28" s="377"/>
      <c r="AK28" s="377"/>
      <c r="AL28" s="378"/>
      <c r="AM28" s="376" t="s">
        <v>127</v>
      </c>
      <c r="AN28" s="377"/>
      <c r="AO28" s="377"/>
      <c r="AP28" s="377"/>
      <c r="AQ28" s="377"/>
      <c r="AR28" s="378"/>
      <c r="AS28" s="376" t="s">
        <v>137</v>
      </c>
      <c r="AT28" s="377"/>
      <c r="AU28" s="377"/>
      <c r="AV28" s="377"/>
      <c r="AW28" s="377"/>
      <c r="AX28" s="436"/>
      <c r="AY28" s="440" t="s">
        <v>185</v>
      </c>
      <c r="AZ28" s="441"/>
      <c r="BA28" s="441"/>
      <c r="BB28" s="442"/>
      <c r="BC28" s="449" t="s">
        <v>48</v>
      </c>
      <c r="BD28" s="450"/>
      <c r="BE28" s="450"/>
      <c r="BF28" s="450"/>
      <c r="BG28" s="450"/>
      <c r="BH28" s="450"/>
      <c r="BI28" s="450"/>
      <c r="BJ28" s="450"/>
      <c r="BK28" s="450"/>
      <c r="BL28" s="450"/>
      <c r="BM28" s="451"/>
      <c r="BN28" s="452">
        <v>1186649</v>
      </c>
      <c r="BO28" s="453"/>
      <c r="BP28" s="453"/>
      <c r="BQ28" s="453"/>
      <c r="BR28" s="453"/>
      <c r="BS28" s="453"/>
      <c r="BT28" s="453"/>
      <c r="BU28" s="454"/>
      <c r="BV28" s="452">
        <v>1386617</v>
      </c>
      <c r="BW28" s="453"/>
      <c r="BX28" s="453"/>
      <c r="BY28" s="453"/>
      <c r="BZ28" s="453"/>
      <c r="CA28" s="453"/>
      <c r="CB28" s="453"/>
      <c r="CC28" s="454"/>
      <c r="CD28" s="191"/>
      <c r="CE28" s="455"/>
      <c r="CF28" s="455"/>
      <c r="CG28" s="455"/>
      <c r="CH28" s="455"/>
      <c r="CI28" s="455"/>
      <c r="CJ28" s="455"/>
      <c r="CK28" s="455"/>
      <c r="CL28" s="455"/>
      <c r="CM28" s="455"/>
      <c r="CN28" s="455"/>
      <c r="CO28" s="455"/>
      <c r="CP28" s="455"/>
      <c r="CQ28" s="455"/>
      <c r="CR28" s="455"/>
      <c r="CS28" s="456"/>
      <c r="CT28" s="420"/>
      <c r="CU28" s="421"/>
      <c r="CV28" s="421"/>
      <c r="CW28" s="421"/>
      <c r="CX28" s="421"/>
      <c r="CY28" s="421"/>
      <c r="CZ28" s="421"/>
      <c r="DA28" s="422"/>
      <c r="DB28" s="420"/>
      <c r="DC28" s="421"/>
      <c r="DD28" s="421"/>
      <c r="DE28" s="421"/>
      <c r="DF28" s="421"/>
      <c r="DG28" s="421"/>
      <c r="DH28" s="421"/>
      <c r="DI28" s="422"/>
    </row>
    <row r="29" spans="1:113" ht="18.75" customHeight="1" x14ac:dyDescent="0.15">
      <c r="A29" s="178"/>
      <c r="B29" s="402"/>
      <c r="C29" s="403"/>
      <c r="D29" s="404"/>
      <c r="E29" s="379" t="s">
        <v>186</v>
      </c>
      <c r="F29" s="380"/>
      <c r="G29" s="380"/>
      <c r="H29" s="380"/>
      <c r="I29" s="380"/>
      <c r="J29" s="380"/>
      <c r="K29" s="381"/>
      <c r="L29" s="376">
        <v>12</v>
      </c>
      <c r="M29" s="377"/>
      <c r="N29" s="377"/>
      <c r="O29" s="377"/>
      <c r="P29" s="378"/>
      <c r="Q29" s="376">
        <v>3030</v>
      </c>
      <c r="R29" s="377"/>
      <c r="S29" s="377"/>
      <c r="T29" s="377"/>
      <c r="U29" s="377"/>
      <c r="V29" s="378"/>
      <c r="W29" s="467"/>
      <c r="X29" s="468"/>
      <c r="Y29" s="469"/>
      <c r="Z29" s="379" t="s">
        <v>187</v>
      </c>
      <c r="AA29" s="380"/>
      <c r="AB29" s="380"/>
      <c r="AC29" s="380"/>
      <c r="AD29" s="380"/>
      <c r="AE29" s="380"/>
      <c r="AF29" s="380"/>
      <c r="AG29" s="381"/>
      <c r="AH29" s="376">
        <v>171</v>
      </c>
      <c r="AI29" s="377"/>
      <c r="AJ29" s="377"/>
      <c r="AK29" s="377"/>
      <c r="AL29" s="378"/>
      <c r="AM29" s="376">
        <v>510684</v>
      </c>
      <c r="AN29" s="377"/>
      <c r="AO29" s="377"/>
      <c r="AP29" s="377"/>
      <c r="AQ29" s="377"/>
      <c r="AR29" s="378"/>
      <c r="AS29" s="376">
        <v>2986</v>
      </c>
      <c r="AT29" s="377"/>
      <c r="AU29" s="377"/>
      <c r="AV29" s="377"/>
      <c r="AW29" s="377"/>
      <c r="AX29" s="436"/>
      <c r="AY29" s="443"/>
      <c r="AZ29" s="444"/>
      <c r="BA29" s="444"/>
      <c r="BB29" s="445"/>
      <c r="BC29" s="437" t="s">
        <v>188</v>
      </c>
      <c r="BD29" s="438"/>
      <c r="BE29" s="438"/>
      <c r="BF29" s="438"/>
      <c r="BG29" s="438"/>
      <c r="BH29" s="438"/>
      <c r="BI29" s="438"/>
      <c r="BJ29" s="438"/>
      <c r="BK29" s="438"/>
      <c r="BL29" s="438"/>
      <c r="BM29" s="439"/>
      <c r="BN29" s="423">
        <v>131455</v>
      </c>
      <c r="BO29" s="424"/>
      <c r="BP29" s="424"/>
      <c r="BQ29" s="424"/>
      <c r="BR29" s="424"/>
      <c r="BS29" s="424"/>
      <c r="BT29" s="424"/>
      <c r="BU29" s="425"/>
      <c r="BV29" s="423">
        <v>20269</v>
      </c>
      <c r="BW29" s="424"/>
      <c r="BX29" s="424"/>
      <c r="BY29" s="424"/>
      <c r="BZ29" s="424"/>
      <c r="CA29" s="424"/>
      <c r="CB29" s="424"/>
      <c r="CC29" s="425"/>
      <c r="CD29" s="193"/>
      <c r="CE29" s="455"/>
      <c r="CF29" s="455"/>
      <c r="CG29" s="455"/>
      <c r="CH29" s="455"/>
      <c r="CI29" s="455"/>
      <c r="CJ29" s="455"/>
      <c r="CK29" s="455"/>
      <c r="CL29" s="455"/>
      <c r="CM29" s="455"/>
      <c r="CN29" s="455"/>
      <c r="CO29" s="455"/>
      <c r="CP29" s="455"/>
      <c r="CQ29" s="455"/>
      <c r="CR29" s="455"/>
      <c r="CS29" s="456"/>
      <c r="CT29" s="420"/>
      <c r="CU29" s="421"/>
      <c r="CV29" s="421"/>
      <c r="CW29" s="421"/>
      <c r="CX29" s="421"/>
      <c r="CY29" s="421"/>
      <c r="CZ29" s="421"/>
      <c r="DA29" s="422"/>
      <c r="DB29" s="420"/>
      <c r="DC29" s="421"/>
      <c r="DD29" s="421"/>
      <c r="DE29" s="421"/>
      <c r="DF29" s="421"/>
      <c r="DG29" s="421"/>
      <c r="DH29" s="421"/>
      <c r="DI29" s="422"/>
    </row>
    <row r="30" spans="1:113" ht="18.75" customHeight="1" thickBot="1" x14ac:dyDescent="0.2">
      <c r="A30" s="178"/>
      <c r="B30" s="405"/>
      <c r="C30" s="406"/>
      <c r="D30" s="407"/>
      <c r="E30" s="384"/>
      <c r="F30" s="385"/>
      <c r="G30" s="385"/>
      <c r="H30" s="385"/>
      <c r="I30" s="385"/>
      <c r="J30" s="385"/>
      <c r="K30" s="386"/>
      <c r="L30" s="387"/>
      <c r="M30" s="388"/>
      <c r="N30" s="388"/>
      <c r="O30" s="388"/>
      <c r="P30" s="389"/>
      <c r="Q30" s="387"/>
      <c r="R30" s="388"/>
      <c r="S30" s="388"/>
      <c r="T30" s="388"/>
      <c r="U30" s="388"/>
      <c r="V30" s="389"/>
      <c r="W30" s="390" t="s">
        <v>189</v>
      </c>
      <c r="X30" s="391"/>
      <c r="Y30" s="391"/>
      <c r="Z30" s="391"/>
      <c r="AA30" s="391"/>
      <c r="AB30" s="391"/>
      <c r="AC30" s="391"/>
      <c r="AD30" s="391"/>
      <c r="AE30" s="391"/>
      <c r="AF30" s="391"/>
      <c r="AG30" s="392"/>
      <c r="AH30" s="393">
        <v>98.7</v>
      </c>
      <c r="AI30" s="394"/>
      <c r="AJ30" s="394"/>
      <c r="AK30" s="394"/>
      <c r="AL30" s="394"/>
      <c r="AM30" s="394"/>
      <c r="AN30" s="394"/>
      <c r="AO30" s="394"/>
      <c r="AP30" s="394"/>
      <c r="AQ30" s="394"/>
      <c r="AR30" s="394"/>
      <c r="AS30" s="394"/>
      <c r="AT30" s="394"/>
      <c r="AU30" s="394"/>
      <c r="AV30" s="394"/>
      <c r="AW30" s="394"/>
      <c r="AX30" s="395"/>
      <c r="AY30" s="446"/>
      <c r="AZ30" s="447"/>
      <c r="BA30" s="447"/>
      <c r="BB30" s="448"/>
      <c r="BC30" s="396" t="s">
        <v>50</v>
      </c>
      <c r="BD30" s="397"/>
      <c r="BE30" s="397"/>
      <c r="BF30" s="397"/>
      <c r="BG30" s="397"/>
      <c r="BH30" s="397"/>
      <c r="BI30" s="397"/>
      <c r="BJ30" s="397"/>
      <c r="BK30" s="397"/>
      <c r="BL30" s="397"/>
      <c r="BM30" s="398"/>
      <c r="BN30" s="457">
        <v>203332</v>
      </c>
      <c r="BO30" s="458"/>
      <c r="BP30" s="458"/>
      <c r="BQ30" s="458"/>
      <c r="BR30" s="458"/>
      <c r="BS30" s="458"/>
      <c r="BT30" s="458"/>
      <c r="BU30" s="459"/>
      <c r="BV30" s="457">
        <v>391669</v>
      </c>
      <c r="BW30" s="458"/>
      <c r="BX30" s="458"/>
      <c r="BY30" s="458"/>
      <c r="BZ30" s="458"/>
      <c r="CA30" s="458"/>
      <c r="CB30" s="458"/>
      <c r="CC30" s="45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2" t="s">
        <v>190</v>
      </c>
      <c r="D32" s="382"/>
      <c r="E32" s="382"/>
      <c r="F32" s="382"/>
      <c r="G32" s="382"/>
      <c r="H32" s="382"/>
      <c r="I32" s="382"/>
      <c r="J32" s="382"/>
      <c r="K32" s="382"/>
      <c r="L32" s="382"/>
      <c r="M32" s="382"/>
      <c r="N32" s="382"/>
      <c r="O32" s="382"/>
      <c r="P32" s="382"/>
      <c r="Q32" s="382"/>
      <c r="R32" s="382"/>
      <c r="S32" s="382"/>
      <c r="U32" s="383" t="s">
        <v>191</v>
      </c>
      <c r="V32" s="383"/>
      <c r="W32" s="383"/>
      <c r="X32" s="383"/>
      <c r="Y32" s="383"/>
      <c r="Z32" s="383"/>
      <c r="AA32" s="383"/>
      <c r="AB32" s="383"/>
      <c r="AC32" s="383"/>
      <c r="AD32" s="383"/>
      <c r="AE32" s="383"/>
      <c r="AF32" s="383"/>
      <c r="AG32" s="383"/>
      <c r="AH32" s="383"/>
      <c r="AI32" s="383"/>
      <c r="AJ32" s="383"/>
      <c r="AK32" s="383"/>
      <c r="AM32" s="383" t="s">
        <v>192</v>
      </c>
      <c r="AN32" s="383"/>
      <c r="AO32" s="383"/>
      <c r="AP32" s="383"/>
      <c r="AQ32" s="383"/>
      <c r="AR32" s="383"/>
      <c r="AS32" s="383"/>
      <c r="AT32" s="383"/>
      <c r="AU32" s="383"/>
      <c r="AV32" s="383"/>
      <c r="AW32" s="383"/>
      <c r="AX32" s="383"/>
      <c r="AY32" s="383"/>
      <c r="AZ32" s="383"/>
      <c r="BA32" s="383"/>
      <c r="BB32" s="383"/>
      <c r="BC32" s="383"/>
      <c r="BE32" s="383" t="s">
        <v>193</v>
      </c>
      <c r="BF32" s="383"/>
      <c r="BG32" s="383"/>
      <c r="BH32" s="383"/>
      <c r="BI32" s="383"/>
      <c r="BJ32" s="383"/>
      <c r="BK32" s="383"/>
      <c r="BL32" s="383"/>
      <c r="BM32" s="383"/>
      <c r="BN32" s="383"/>
      <c r="BO32" s="383"/>
      <c r="BP32" s="383"/>
      <c r="BQ32" s="383"/>
      <c r="BR32" s="383"/>
      <c r="BS32" s="383"/>
      <c r="BT32" s="383"/>
      <c r="BU32" s="383"/>
      <c r="BW32" s="383" t="s">
        <v>194</v>
      </c>
      <c r="BX32" s="383"/>
      <c r="BY32" s="383"/>
      <c r="BZ32" s="383"/>
      <c r="CA32" s="383"/>
      <c r="CB32" s="383"/>
      <c r="CC32" s="383"/>
      <c r="CD32" s="383"/>
      <c r="CE32" s="383"/>
      <c r="CF32" s="383"/>
      <c r="CG32" s="383"/>
      <c r="CH32" s="383"/>
      <c r="CI32" s="383"/>
      <c r="CJ32" s="383"/>
      <c r="CK32" s="383"/>
      <c r="CL32" s="383"/>
      <c r="CM32" s="383"/>
      <c r="CO32" s="383" t="s">
        <v>195</v>
      </c>
      <c r="CP32" s="383"/>
      <c r="CQ32" s="383"/>
      <c r="CR32" s="383"/>
      <c r="CS32" s="383"/>
      <c r="CT32" s="383"/>
      <c r="CU32" s="383"/>
      <c r="CV32" s="383"/>
      <c r="CW32" s="383"/>
      <c r="CX32" s="383"/>
      <c r="CY32" s="383"/>
      <c r="CZ32" s="383"/>
      <c r="DA32" s="383"/>
      <c r="DB32" s="383"/>
      <c r="DC32" s="383"/>
      <c r="DD32" s="383"/>
      <c r="DE32" s="383"/>
      <c r="DI32" s="201"/>
    </row>
    <row r="33" spans="1:113" ht="13.5" customHeight="1" x14ac:dyDescent="0.15">
      <c r="A33" s="178"/>
      <c r="B33" s="202"/>
      <c r="C33" s="375" t="s">
        <v>196</v>
      </c>
      <c r="D33" s="375"/>
      <c r="E33" s="374" t="s">
        <v>197</v>
      </c>
      <c r="F33" s="374"/>
      <c r="G33" s="374"/>
      <c r="H33" s="374"/>
      <c r="I33" s="374"/>
      <c r="J33" s="374"/>
      <c r="K33" s="374"/>
      <c r="L33" s="374"/>
      <c r="M33" s="374"/>
      <c r="N33" s="374"/>
      <c r="O33" s="374"/>
      <c r="P33" s="374"/>
      <c r="Q33" s="374"/>
      <c r="R33" s="374"/>
      <c r="S33" s="374"/>
      <c r="T33" s="203"/>
      <c r="U33" s="375" t="s">
        <v>198</v>
      </c>
      <c r="V33" s="375"/>
      <c r="W33" s="374" t="s">
        <v>197</v>
      </c>
      <c r="X33" s="374"/>
      <c r="Y33" s="374"/>
      <c r="Z33" s="374"/>
      <c r="AA33" s="374"/>
      <c r="AB33" s="374"/>
      <c r="AC33" s="374"/>
      <c r="AD33" s="374"/>
      <c r="AE33" s="374"/>
      <c r="AF33" s="374"/>
      <c r="AG33" s="374"/>
      <c r="AH33" s="374"/>
      <c r="AI33" s="374"/>
      <c r="AJ33" s="374"/>
      <c r="AK33" s="374"/>
      <c r="AL33" s="203"/>
      <c r="AM33" s="375" t="s">
        <v>199</v>
      </c>
      <c r="AN33" s="375"/>
      <c r="AO33" s="374" t="s">
        <v>197</v>
      </c>
      <c r="AP33" s="374"/>
      <c r="AQ33" s="374"/>
      <c r="AR33" s="374"/>
      <c r="AS33" s="374"/>
      <c r="AT33" s="374"/>
      <c r="AU33" s="374"/>
      <c r="AV33" s="374"/>
      <c r="AW33" s="374"/>
      <c r="AX33" s="374"/>
      <c r="AY33" s="374"/>
      <c r="AZ33" s="374"/>
      <c r="BA33" s="374"/>
      <c r="BB33" s="374"/>
      <c r="BC33" s="374"/>
      <c r="BD33" s="204"/>
      <c r="BE33" s="374" t="s">
        <v>200</v>
      </c>
      <c r="BF33" s="374"/>
      <c r="BG33" s="374" t="s">
        <v>201</v>
      </c>
      <c r="BH33" s="374"/>
      <c r="BI33" s="374"/>
      <c r="BJ33" s="374"/>
      <c r="BK33" s="374"/>
      <c r="BL33" s="374"/>
      <c r="BM33" s="374"/>
      <c r="BN33" s="374"/>
      <c r="BO33" s="374"/>
      <c r="BP33" s="374"/>
      <c r="BQ33" s="374"/>
      <c r="BR33" s="374"/>
      <c r="BS33" s="374"/>
      <c r="BT33" s="374"/>
      <c r="BU33" s="374"/>
      <c r="BV33" s="204"/>
      <c r="BW33" s="375" t="s">
        <v>200</v>
      </c>
      <c r="BX33" s="375"/>
      <c r="BY33" s="374" t="s">
        <v>202</v>
      </c>
      <c r="BZ33" s="374"/>
      <c r="CA33" s="374"/>
      <c r="CB33" s="374"/>
      <c r="CC33" s="374"/>
      <c r="CD33" s="374"/>
      <c r="CE33" s="374"/>
      <c r="CF33" s="374"/>
      <c r="CG33" s="374"/>
      <c r="CH33" s="374"/>
      <c r="CI33" s="374"/>
      <c r="CJ33" s="374"/>
      <c r="CK33" s="374"/>
      <c r="CL33" s="374"/>
      <c r="CM33" s="374"/>
      <c r="CN33" s="203"/>
      <c r="CO33" s="375" t="s">
        <v>203</v>
      </c>
      <c r="CP33" s="375"/>
      <c r="CQ33" s="374" t="s">
        <v>204</v>
      </c>
      <c r="CR33" s="374"/>
      <c r="CS33" s="374"/>
      <c r="CT33" s="374"/>
      <c r="CU33" s="374"/>
      <c r="CV33" s="374"/>
      <c r="CW33" s="374"/>
      <c r="CX33" s="374"/>
      <c r="CY33" s="374"/>
      <c r="CZ33" s="374"/>
      <c r="DA33" s="374"/>
      <c r="DB33" s="374"/>
      <c r="DC33" s="374"/>
      <c r="DD33" s="374"/>
      <c r="DE33" s="374"/>
      <c r="DF33" s="203"/>
      <c r="DG33" s="373" t="s">
        <v>205</v>
      </c>
      <c r="DH33" s="373"/>
      <c r="DI33" s="205"/>
    </row>
    <row r="34" spans="1:113" ht="32.25" customHeight="1" x14ac:dyDescent="0.15">
      <c r="A34" s="178"/>
      <c r="B34" s="202"/>
      <c r="C34" s="371">
        <f>IF(E34="","",1)</f>
        <v>1</v>
      </c>
      <c r="D34" s="371"/>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78"/>
      <c r="U34" s="371">
        <f>IF(W34="","",MAX(C34:D43)+1)</f>
        <v>2</v>
      </c>
      <c r="V34" s="371"/>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78"/>
      <c r="AM34" s="371" t="str">
        <f>IF(AO34="","",MAX(C34:D43,U34:V43)+1)</f>
        <v/>
      </c>
      <c r="AN34" s="371"/>
      <c r="AO34" s="372"/>
      <c r="AP34" s="372"/>
      <c r="AQ34" s="372"/>
      <c r="AR34" s="372"/>
      <c r="AS34" s="372"/>
      <c r="AT34" s="372"/>
      <c r="AU34" s="372"/>
      <c r="AV34" s="372"/>
      <c r="AW34" s="372"/>
      <c r="AX34" s="372"/>
      <c r="AY34" s="372"/>
      <c r="AZ34" s="372"/>
      <c r="BA34" s="372"/>
      <c r="BB34" s="372"/>
      <c r="BC34" s="372"/>
      <c r="BD34" s="178"/>
      <c r="BE34" s="371">
        <f>IF(BG34="","",MAX(C34:D43,U34:V43,AM34:AN43)+1)</f>
        <v>6</v>
      </c>
      <c r="BF34" s="371"/>
      <c r="BG34" s="372" t="str">
        <f>IF('各会計、関係団体の財政状況及び健全化判断比率'!B32="","",'各会計、関係団体の財政状況及び健全化判断比率'!B32)</f>
        <v>多度津町公共下水道特別会計</v>
      </c>
      <c r="BH34" s="372"/>
      <c r="BI34" s="372"/>
      <c r="BJ34" s="372"/>
      <c r="BK34" s="372"/>
      <c r="BL34" s="372"/>
      <c r="BM34" s="372"/>
      <c r="BN34" s="372"/>
      <c r="BO34" s="372"/>
      <c r="BP34" s="372"/>
      <c r="BQ34" s="372"/>
      <c r="BR34" s="372"/>
      <c r="BS34" s="372"/>
      <c r="BT34" s="372"/>
      <c r="BU34" s="372"/>
      <c r="BV34" s="178"/>
      <c r="BW34" s="371">
        <f>IF(BY34="","",MAX(C34:D43,U34:V43,AM34:AN43,BE34:BF43)+1)</f>
        <v>7</v>
      </c>
      <c r="BX34" s="371"/>
      <c r="BY34" s="372" t="str">
        <f>IF('各会計、関係団体の財政状況及び健全化判断比率'!B68="","",'各会計、関係団体の財政状況及び健全化判断比率'!B68)</f>
        <v>中讃広域行政事務組合（一般会計）</v>
      </c>
      <c r="BZ34" s="372"/>
      <c r="CA34" s="372"/>
      <c r="CB34" s="372"/>
      <c r="CC34" s="372"/>
      <c r="CD34" s="372"/>
      <c r="CE34" s="372"/>
      <c r="CF34" s="372"/>
      <c r="CG34" s="372"/>
      <c r="CH34" s="372"/>
      <c r="CI34" s="372"/>
      <c r="CJ34" s="372"/>
      <c r="CK34" s="372"/>
      <c r="CL34" s="372"/>
      <c r="CM34" s="372"/>
      <c r="CN34" s="178"/>
      <c r="CO34" s="371">
        <f>IF(CQ34="","",MAX(C34:D43,U34:V43,AM34:AN43,BE34:BF43,BW34:BX43)+1)</f>
        <v>16</v>
      </c>
      <c r="CP34" s="371"/>
      <c r="CQ34" s="372" t="str">
        <f>IF('各会計、関係団体の財政状況及び健全化判断比率'!BS7="","",'各会計、関係団体の財政状況及び健全化判断比率'!BS7)</f>
        <v>（公財）多度津町文化体育振興事業団</v>
      </c>
      <c r="CR34" s="372"/>
      <c r="CS34" s="372"/>
      <c r="CT34" s="372"/>
      <c r="CU34" s="372"/>
      <c r="CV34" s="372"/>
      <c r="CW34" s="372"/>
      <c r="CX34" s="372"/>
      <c r="CY34" s="372"/>
      <c r="CZ34" s="372"/>
      <c r="DA34" s="372"/>
      <c r="DB34" s="372"/>
      <c r="DC34" s="372"/>
      <c r="DD34" s="372"/>
      <c r="DE34" s="372"/>
      <c r="DG34" s="369" t="str">
        <f>IF('各会計、関係団体の財政状況及び健全化判断比率'!BR7="","",'各会計、関係団体の財政状況及び健全化判断比率'!BR7)</f>
        <v/>
      </c>
      <c r="DH34" s="369"/>
      <c r="DI34" s="205"/>
    </row>
    <row r="35" spans="1:113" ht="32.25" customHeight="1" x14ac:dyDescent="0.15">
      <c r="A35" s="178"/>
      <c r="B35" s="202"/>
      <c r="C35" s="371" t="str">
        <f>IF(E35="","",C34+1)</f>
        <v/>
      </c>
      <c r="D35" s="371"/>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78"/>
      <c r="U35" s="371">
        <f>IF(W35="","",U34+1)</f>
        <v>3</v>
      </c>
      <c r="V35" s="371"/>
      <c r="W35" s="372" t="str">
        <f>IF('各会計、関係団体の財政状況及び健全化判断比率'!B29="","",'各会計、関係団体の財政状況及び健全化判断比率'!B29)</f>
        <v>直営診療所特別会計</v>
      </c>
      <c r="X35" s="372"/>
      <c r="Y35" s="372"/>
      <c r="Z35" s="372"/>
      <c r="AA35" s="372"/>
      <c r="AB35" s="372"/>
      <c r="AC35" s="372"/>
      <c r="AD35" s="372"/>
      <c r="AE35" s="372"/>
      <c r="AF35" s="372"/>
      <c r="AG35" s="372"/>
      <c r="AH35" s="372"/>
      <c r="AI35" s="372"/>
      <c r="AJ35" s="372"/>
      <c r="AK35" s="372"/>
      <c r="AL35" s="178"/>
      <c r="AM35" s="371" t="str">
        <f t="shared" ref="AM35:AM43" si="0">IF(AO35="","",AM34+1)</f>
        <v/>
      </c>
      <c r="AN35" s="371"/>
      <c r="AO35" s="372"/>
      <c r="AP35" s="372"/>
      <c r="AQ35" s="372"/>
      <c r="AR35" s="372"/>
      <c r="AS35" s="372"/>
      <c r="AT35" s="372"/>
      <c r="AU35" s="372"/>
      <c r="AV35" s="372"/>
      <c r="AW35" s="372"/>
      <c r="AX35" s="372"/>
      <c r="AY35" s="372"/>
      <c r="AZ35" s="372"/>
      <c r="BA35" s="372"/>
      <c r="BB35" s="372"/>
      <c r="BC35" s="372"/>
      <c r="BD35" s="178"/>
      <c r="BE35" s="371" t="str">
        <f t="shared" ref="BE35:BE43" si="1">IF(BG35="","",BE34+1)</f>
        <v/>
      </c>
      <c r="BF35" s="371"/>
      <c r="BG35" s="372"/>
      <c r="BH35" s="372"/>
      <c r="BI35" s="372"/>
      <c r="BJ35" s="372"/>
      <c r="BK35" s="372"/>
      <c r="BL35" s="372"/>
      <c r="BM35" s="372"/>
      <c r="BN35" s="372"/>
      <c r="BO35" s="372"/>
      <c r="BP35" s="372"/>
      <c r="BQ35" s="372"/>
      <c r="BR35" s="372"/>
      <c r="BS35" s="372"/>
      <c r="BT35" s="372"/>
      <c r="BU35" s="372"/>
      <c r="BV35" s="178"/>
      <c r="BW35" s="371">
        <f t="shared" ref="BW35:BW43" si="2">IF(BY35="","",BW34+1)</f>
        <v>8</v>
      </c>
      <c r="BX35" s="371"/>
      <c r="BY35" s="372" t="str">
        <f>IF('各会計、関係団体の財政状況及び健全化判断比率'!B69="","",'各会計、関係団体の財政状況及び健全化判断比率'!B69)</f>
        <v>中讃広域行政事務組合（仲善クリーンセンター特別会計）</v>
      </c>
      <c r="BZ35" s="372"/>
      <c r="CA35" s="372"/>
      <c r="CB35" s="372"/>
      <c r="CC35" s="372"/>
      <c r="CD35" s="372"/>
      <c r="CE35" s="372"/>
      <c r="CF35" s="372"/>
      <c r="CG35" s="372"/>
      <c r="CH35" s="372"/>
      <c r="CI35" s="372"/>
      <c r="CJ35" s="372"/>
      <c r="CK35" s="372"/>
      <c r="CL35" s="372"/>
      <c r="CM35" s="372"/>
      <c r="CN35" s="178"/>
      <c r="CO35" s="371">
        <f t="shared" ref="CO35:CO43" si="3">IF(CQ35="","",CO34+1)</f>
        <v>17</v>
      </c>
      <c r="CP35" s="371"/>
      <c r="CQ35" s="372" t="str">
        <f>IF('各会計、関係団体の財政状況及び健全化判断比率'!BS8="","",'各会計、関係団体の財政状況及び健全化判断比率'!BS8)</f>
        <v>多度津町土地開発公社</v>
      </c>
      <c r="CR35" s="372"/>
      <c r="CS35" s="372"/>
      <c r="CT35" s="372"/>
      <c r="CU35" s="372"/>
      <c r="CV35" s="372"/>
      <c r="CW35" s="372"/>
      <c r="CX35" s="372"/>
      <c r="CY35" s="372"/>
      <c r="CZ35" s="372"/>
      <c r="DA35" s="372"/>
      <c r="DB35" s="372"/>
      <c r="DC35" s="372"/>
      <c r="DD35" s="372"/>
      <c r="DE35" s="372"/>
      <c r="DG35" s="369" t="str">
        <f>IF('各会計、関係団体の財政状況及び健全化判断比率'!BR8="","",'各会計、関係団体の財政状況及び健全化判断比率'!BR8)</f>
        <v>〇</v>
      </c>
      <c r="DH35" s="369"/>
      <c r="DI35" s="205"/>
    </row>
    <row r="36" spans="1:113" ht="32.25" customHeight="1" x14ac:dyDescent="0.15">
      <c r="A36" s="178"/>
      <c r="B36" s="202"/>
      <c r="C36" s="371" t="str">
        <f>IF(E36="","",C35+1)</f>
        <v/>
      </c>
      <c r="D36" s="371"/>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78"/>
      <c r="U36" s="371">
        <f t="shared" ref="U36:U43" si="4">IF(W36="","",U35+1)</f>
        <v>4</v>
      </c>
      <c r="V36" s="371"/>
      <c r="W36" s="372" t="str">
        <f>IF('各会計、関係団体の財政状況及び健全化判断比率'!B30="","",'各会計、関係団体の財政状況及び健全化判断比率'!B30)</f>
        <v>介護保険事業特別会計</v>
      </c>
      <c r="X36" s="372"/>
      <c r="Y36" s="372"/>
      <c r="Z36" s="372"/>
      <c r="AA36" s="372"/>
      <c r="AB36" s="372"/>
      <c r="AC36" s="372"/>
      <c r="AD36" s="372"/>
      <c r="AE36" s="372"/>
      <c r="AF36" s="372"/>
      <c r="AG36" s="372"/>
      <c r="AH36" s="372"/>
      <c r="AI36" s="372"/>
      <c r="AJ36" s="372"/>
      <c r="AK36" s="372"/>
      <c r="AL36" s="178"/>
      <c r="AM36" s="371" t="str">
        <f t="shared" si="0"/>
        <v/>
      </c>
      <c r="AN36" s="371"/>
      <c r="AO36" s="372"/>
      <c r="AP36" s="372"/>
      <c r="AQ36" s="372"/>
      <c r="AR36" s="372"/>
      <c r="AS36" s="372"/>
      <c r="AT36" s="372"/>
      <c r="AU36" s="372"/>
      <c r="AV36" s="372"/>
      <c r="AW36" s="372"/>
      <c r="AX36" s="372"/>
      <c r="AY36" s="372"/>
      <c r="AZ36" s="372"/>
      <c r="BA36" s="372"/>
      <c r="BB36" s="372"/>
      <c r="BC36" s="372"/>
      <c r="BD36" s="178"/>
      <c r="BE36" s="371" t="str">
        <f t="shared" si="1"/>
        <v/>
      </c>
      <c r="BF36" s="371"/>
      <c r="BG36" s="372"/>
      <c r="BH36" s="372"/>
      <c r="BI36" s="372"/>
      <c r="BJ36" s="372"/>
      <c r="BK36" s="372"/>
      <c r="BL36" s="372"/>
      <c r="BM36" s="372"/>
      <c r="BN36" s="372"/>
      <c r="BO36" s="372"/>
      <c r="BP36" s="372"/>
      <c r="BQ36" s="372"/>
      <c r="BR36" s="372"/>
      <c r="BS36" s="372"/>
      <c r="BT36" s="372"/>
      <c r="BU36" s="372"/>
      <c r="BV36" s="178"/>
      <c r="BW36" s="371">
        <f t="shared" si="2"/>
        <v>9</v>
      </c>
      <c r="BX36" s="371"/>
      <c r="BY36" s="372" t="str">
        <f>IF('各会計、関係団体の財政状況及び健全化判断比率'!B70="","",'各会計、関係団体の財政状況及び健全化判断比率'!B70)</f>
        <v>中讃広域行政事務組合（クリントピア丸亀特別会計）</v>
      </c>
      <c r="BZ36" s="372"/>
      <c r="CA36" s="372"/>
      <c r="CB36" s="372"/>
      <c r="CC36" s="372"/>
      <c r="CD36" s="372"/>
      <c r="CE36" s="372"/>
      <c r="CF36" s="372"/>
      <c r="CG36" s="372"/>
      <c r="CH36" s="372"/>
      <c r="CI36" s="372"/>
      <c r="CJ36" s="372"/>
      <c r="CK36" s="372"/>
      <c r="CL36" s="372"/>
      <c r="CM36" s="372"/>
      <c r="CN36" s="178"/>
      <c r="CO36" s="371" t="str">
        <f t="shared" si="3"/>
        <v/>
      </c>
      <c r="CP36" s="371"/>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G36" s="369" t="str">
        <f>IF('各会計、関係団体の財政状況及び健全化判断比率'!BR9="","",'各会計、関係団体の財政状況及び健全化判断比率'!BR9)</f>
        <v/>
      </c>
      <c r="DH36" s="369"/>
      <c r="DI36" s="205"/>
    </row>
    <row r="37" spans="1:113" ht="32.25" customHeight="1" x14ac:dyDescent="0.15">
      <c r="A37" s="178"/>
      <c r="B37" s="202"/>
      <c r="C37" s="371" t="str">
        <f>IF(E37="","",C36+1)</f>
        <v/>
      </c>
      <c r="D37" s="371"/>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78"/>
      <c r="U37" s="371">
        <f t="shared" si="4"/>
        <v>5</v>
      </c>
      <c r="V37" s="371"/>
      <c r="W37" s="372" t="str">
        <f>IF('各会計、関係団体の財政状況及び健全化判断比率'!B31="","",'各会計、関係団体の財政状況及び健全化判断比率'!B31)</f>
        <v>後期高齢者医療特別会計</v>
      </c>
      <c r="X37" s="372"/>
      <c r="Y37" s="372"/>
      <c r="Z37" s="372"/>
      <c r="AA37" s="372"/>
      <c r="AB37" s="372"/>
      <c r="AC37" s="372"/>
      <c r="AD37" s="372"/>
      <c r="AE37" s="372"/>
      <c r="AF37" s="372"/>
      <c r="AG37" s="372"/>
      <c r="AH37" s="372"/>
      <c r="AI37" s="372"/>
      <c r="AJ37" s="372"/>
      <c r="AK37" s="372"/>
      <c r="AL37" s="178"/>
      <c r="AM37" s="371" t="str">
        <f t="shared" si="0"/>
        <v/>
      </c>
      <c r="AN37" s="371"/>
      <c r="AO37" s="372"/>
      <c r="AP37" s="372"/>
      <c r="AQ37" s="372"/>
      <c r="AR37" s="372"/>
      <c r="AS37" s="372"/>
      <c r="AT37" s="372"/>
      <c r="AU37" s="372"/>
      <c r="AV37" s="372"/>
      <c r="AW37" s="372"/>
      <c r="AX37" s="372"/>
      <c r="AY37" s="372"/>
      <c r="AZ37" s="372"/>
      <c r="BA37" s="372"/>
      <c r="BB37" s="372"/>
      <c r="BC37" s="372"/>
      <c r="BD37" s="178"/>
      <c r="BE37" s="371" t="str">
        <f t="shared" si="1"/>
        <v/>
      </c>
      <c r="BF37" s="371"/>
      <c r="BG37" s="372"/>
      <c r="BH37" s="372"/>
      <c r="BI37" s="372"/>
      <c r="BJ37" s="372"/>
      <c r="BK37" s="372"/>
      <c r="BL37" s="372"/>
      <c r="BM37" s="372"/>
      <c r="BN37" s="372"/>
      <c r="BO37" s="372"/>
      <c r="BP37" s="372"/>
      <c r="BQ37" s="372"/>
      <c r="BR37" s="372"/>
      <c r="BS37" s="372"/>
      <c r="BT37" s="372"/>
      <c r="BU37" s="372"/>
      <c r="BV37" s="178"/>
      <c r="BW37" s="371">
        <f t="shared" si="2"/>
        <v>10</v>
      </c>
      <c r="BX37" s="371"/>
      <c r="BY37" s="372" t="str">
        <f>IF('各会計、関係団体の財政状況及び健全化判断比率'!B71="","",'各会計、関係団体の財政状況及び健全化判断比率'!B71)</f>
        <v>中讃広域行政事務組合（瀬戸グリーンセンター特別会計）</v>
      </c>
      <c r="BZ37" s="372"/>
      <c r="CA37" s="372"/>
      <c r="CB37" s="372"/>
      <c r="CC37" s="372"/>
      <c r="CD37" s="372"/>
      <c r="CE37" s="372"/>
      <c r="CF37" s="372"/>
      <c r="CG37" s="372"/>
      <c r="CH37" s="372"/>
      <c r="CI37" s="372"/>
      <c r="CJ37" s="372"/>
      <c r="CK37" s="372"/>
      <c r="CL37" s="372"/>
      <c r="CM37" s="372"/>
      <c r="CN37" s="178"/>
      <c r="CO37" s="371" t="str">
        <f t="shared" si="3"/>
        <v/>
      </c>
      <c r="CP37" s="371"/>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G37" s="369" t="str">
        <f>IF('各会計、関係団体の財政状況及び健全化判断比率'!BR10="","",'各会計、関係団体の財政状況及び健全化判断比率'!BR10)</f>
        <v/>
      </c>
      <c r="DH37" s="369"/>
      <c r="DI37" s="205"/>
    </row>
    <row r="38" spans="1:113" ht="32.25" customHeight="1" x14ac:dyDescent="0.15">
      <c r="A38" s="178"/>
      <c r="B38" s="202"/>
      <c r="C38" s="371" t="str">
        <f t="shared" ref="C38:C43" si="5">IF(E38="","",C37+1)</f>
        <v/>
      </c>
      <c r="D38" s="371"/>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78"/>
      <c r="U38" s="371" t="str">
        <f t="shared" si="4"/>
        <v/>
      </c>
      <c r="V38" s="371"/>
      <c r="W38" s="372"/>
      <c r="X38" s="372"/>
      <c r="Y38" s="372"/>
      <c r="Z38" s="372"/>
      <c r="AA38" s="372"/>
      <c r="AB38" s="372"/>
      <c r="AC38" s="372"/>
      <c r="AD38" s="372"/>
      <c r="AE38" s="372"/>
      <c r="AF38" s="372"/>
      <c r="AG38" s="372"/>
      <c r="AH38" s="372"/>
      <c r="AI38" s="372"/>
      <c r="AJ38" s="372"/>
      <c r="AK38" s="372"/>
      <c r="AL38" s="178"/>
      <c r="AM38" s="371" t="str">
        <f t="shared" si="0"/>
        <v/>
      </c>
      <c r="AN38" s="371"/>
      <c r="AO38" s="372"/>
      <c r="AP38" s="372"/>
      <c r="AQ38" s="372"/>
      <c r="AR38" s="372"/>
      <c r="AS38" s="372"/>
      <c r="AT38" s="372"/>
      <c r="AU38" s="372"/>
      <c r="AV38" s="372"/>
      <c r="AW38" s="372"/>
      <c r="AX38" s="372"/>
      <c r="AY38" s="372"/>
      <c r="AZ38" s="372"/>
      <c r="BA38" s="372"/>
      <c r="BB38" s="372"/>
      <c r="BC38" s="372"/>
      <c r="BD38" s="178"/>
      <c r="BE38" s="371" t="str">
        <f t="shared" si="1"/>
        <v/>
      </c>
      <c r="BF38" s="371"/>
      <c r="BG38" s="372"/>
      <c r="BH38" s="372"/>
      <c r="BI38" s="372"/>
      <c r="BJ38" s="372"/>
      <c r="BK38" s="372"/>
      <c r="BL38" s="372"/>
      <c r="BM38" s="372"/>
      <c r="BN38" s="372"/>
      <c r="BO38" s="372"/>
      <c r="BP38" s="372"/>
      <c r="BQ38" s="372"/>
      <c r="BR38" s="372"/>
      <c r="BS38" s="372"/>
      <c r="BT38" s="372"/>
      <c r="BU38" s="372"/>
      <c r="BV38" s="178"/>
      <c r="BW38" s="371">
        <f t="shared" si="2"/>
        <v>11</v>
      </c>
      <c r="BX38" s="371"/>
      <c r="BY38" s="372" t="str">
        <f>IF('各会計、関係団体の財政状況及び健全化判断比率'!B72="","",'各会計、関係団体の財政状況及び健全化判断比率'!B72)</f>
        <v>香川県市町総合事務組合</v>
      </c>
      <c r="BZ38" s="372"/>
      <c r="CA38" s="372"/>
      <c r="CB38" s="372"/>
      <c r="CC38" s="372"/>
      <c r="CD38" s="372"/>
      <c r="CE38" s="372"/>
      <c r="CF38" s="372"/>
      <c r="CG38" s="372"/>
      <c r="CH38" s="372"/>
      <c r="CI38" s="372"/>
      <c r="CJ38" s="372"/>
      <c r="CK38" s="372"/>
      <c r="CL38" s="372"/>
      <c r="CM38" s="372"/>
      <c r="CN38" s="178"/>
      <c r="CO38" s="371" t="str">
        <f t="shared" si="3"/>
        <v/>
      </c>
      <c r="CP38" s="371"/>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G38" s="369" t="str">
        <f>IF('各会計、関係団体の財政状況及び健全化判断比率'!BR11="","",'各会計、関係団体の財政状況及び健全化判断比率'!BR11)</f>
        <v/>
      </c>
      <c r="DH38" s="369"/>
      <c r="DI38" s="205"/>
    </row>
    <row r="39" spans="1:113" ht="32.25" customHeight="1" x14ac:dyDescent="0.15">
      <c r="A39" s="178"/>
      <c r="B39" s="202"/>
      <c r="C39" s="371" t="str">
        <f t="shared" si="5"/>
        <v/>
      </c>
      <c r="D39" s="371"/>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78"/>
      <c r="U39" s="371" t="str">
        <f t="shared" si="4"/>
        <v/>
      </c>
      <c r="V39" s="371"/>
      <c r="W39" s="372"/>
      <c r="X39" s="372"/>
      <c r="Y39" s="372"/>
      <c r="Z39" s="372"/>
      <c r="AA39" s="372"/>
      <c r="AB39" s="372"/>
      <c r="AC39" s="372"/>
      <c r="AD39" s="372"/>
      <c r="AE39" s="372"/>
      <c r="AF39" s="372"/>
      <c r="AG39" s="372"/>
      <c r="AH39" s="372"/>
      <c r="AI39" s="372"/>
      <c r="AJ39" s="372"/>
      <c r="AK39" s="372"/>
      <c r="AL39" s="178"/>
      <c r="AM39" s="371" t="str">
        <f t="shared" si="0"/>
        <v/>
      </c>
      <c r="AN39" s="371"/>
      <c r="AO39" s="372"/>
      <c r="AP39" s="372"/>
      <c r="AQ39" s="372"/>
      <c r="AR39" s="372"/>
      <c r="AS39" s="372"/>
      <c r="AT39" s="372"/>
      <c r="AU39" s="372"/>
      <c r="AV39" s="372"/>
      <c r="AW39" s="372"/>
      <c r="AX39" s="372"/>
      <c r="AY39" s="372"/>
      <c r="AZ39" s="372"/>
      <c r="BA39" s="372"/>
      <c r="BB39" s="372"/>
      <c r="BC39" s="372"/>
      <c r="BD39" s="178"/>
      <c r="BE39" s="371" t="str">
        <f t="shared" si="1"/>
        <v/>
      </c>
      <c r="BF39" s="371"/>
      <c r="BG39" s="372"/>
      <c r="BH39" s="372"/>
      <c r="BI39" s="372"/>
      <c r="BJ39" s="372"/>
      <c r="BK39" s="372"/>
      <c r="BL39" s="372"/>
      <c r="BM39" s="372"/>
      <c r="BN39" s="372"/>
      <c r="BO39" s="372"/>
      <c r="BP39" s="372"/>
      <c r="BQ39" s="372"/>
      <c r="BR39" s="372"/>
      <c r="BS39" s="372"/>
      <c r="BT39" s="372"/>
      <c r="BU39" s="372"/>
      <c r="BV39" s="178"/>
      <c r="BW39" s="371">
        <f t="shared" si="2"/>
        <v>12</v>
      </c>
      <c r="BX39" s="371"/>
      <c r="BY39" s="372" t="str">
        <f>IF('各会計、関係団体の財政状況及び健全化判断比率'!B73="","",'各会計、関係団体の財政状況及び健全化判断比率'!B73)</f>
        <v>香川県後期高齢者医療広域連合（一般会計）</v>
      </c>
      <c r="BZ39" s="372"/>
      <c r="CA39" s="372"/>
      <c r="CB39" s="372"/>
      <c r="CC39" s="372"/>
      <c r="CD39" s="372"/>
      <c r="CE39" s="372"/>
      <c r="CF39" s="372"/>
      <c r="CG39" s="372"/>
      <c r="CH39" s="372"/>
      <c r="CI39" s="372"/>
      <c r="CJ39" s="372"/>
      <c r="CK39" s="372"/>
      <c r="CL39" s="372"/>
      <c r="CM39" s="372"/>
      <c r="CN39" s="178"/>
      <c r="CO39" s="371" t="str">
        <f t="shared" si="3"/>
        <v/>
      </c>
      <c r="CP39" s="371"/>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G39" s="369" t="str">
        <f>IF('各会計、関係団体の財政状況及び健全化判断比率'!BR12="","",'各会計、関係団体の財政状況及び健全化判断比率'!BR12)</f>
        <v/>
      </c>
      <c r="DH39" s="369"/>
      <c r="DI39" s="205"/>
    </row>
    <row r="40" spans="1:113" ht="32.25" customHeight="1" x14ac:dyDescent="0.15">
      <c r="A40" s="178"/>
      <c r="B40" s="202"/>
      <c r="C40" s="371" t="str">
        <f t="shared" si="5"/>
        <v/>
      </c>
      <c r="D40" s="371"/>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78"/>
      <c r="U40" s="371" t="str">
        <f t="shared" si="4"/>
        <v/>
      </c>
      <c r="V40" s="371"/>
      <c r="W40" s="372"/>
      <c r="X40" s="372"/>
      <c r="Y40" s="372"/>
      <c r="Z40" s="372"/>
      <c r="AA40" s="372"/>
      <c r="AB40" s="372"/>
      <c r="AC40" s="372"/>
      <c r="AD40" s="372"/>
      <c r="AE40" s="372"/>
      <c r="AF40" s="372"/>
      <c r="AG40" s="372"/>
      <c r="AH40" s="372"/>
      <c r="AI40" s="372"/>
      <c r="AJ40" s="372"/>
      <c r="AK40" s="372"/>
      <c r="AL40" s="178"/>
      <c r="AM40" s="371" t="str">
        <f t="shared" si="0"/>
        <v/>
      </c>
      <c r="AN40" s="371"/>
      <c r="AO40" s="372"/>
      <c r="AP40" s="372"/>
      <c r="AQ40" s="372"/>
      <c r="AR40" s="372"/>
      <c r="AS40" s="372"/>
      <c r="AT40" s="372"/>
      <c r="AU40" s="372"/>
      <c r="AV40" s="372"/>
      <c r="AW40" s="372"/>
      <c r="AX40" s="372"/>
      <c r="AY40" s="372"/>
      <c r="AZ40" s="372"/>
      <c r="BA40" s="372"/>
      <c r="BB40" s="372"/>
      <c r="BC40" s="372"/>
      <c r="BD40" s="178"/>
      <c r="BE40" s="371" t="str">
        <f t="shared" si="1"/>
        <v/>
      </c>
      <c r="BF40" s="371"/>
      <c r="BG40" s="372"/>
      <c r="BH40" s="372"/>
      <c r="BI40" s="372"/>
      <c r="BJ40" s="372"/>
      <c r="BK40" s="372"/>
      <c r="BL40" s="372"/>
      <c r="BM40" s="372"/>
      <c r="BN40" s="372"/>
      <c r="BO40" s="372"/>
      <c r="BP40" s="372"/>
      <c r="BQ40" s="372"/>
      <c r="BR40" s="372"/>
      <c r="BS40" s="372"/>
      <c r="BT40" s="372"/>
      <c r="BU40" s="372"/>
      <c r="BV40" s="178"/>
      <c r="BW40" s="371">
        <f t="shared" si="2"/>
        <v>13</v>
      </c>
      <c r="BX40" s="371"/>
      <c r="BY40" s="372" t="str">
        <f>IF('各会計、関係団体の財政状況及び健全化判断比率'!B74="","",'各会計、関係団体の財政状況及び健全化判断比率'!B74)</f>
        <v>香川県後期高齢者医療広域連合（後期高齢者医療事業）</v>
      </c>
      <c r="BZ40" s="372"/>
      <c r="CA40" s="372"/>
      <c r="CB40" s="372"/>
      <c r="CC40" s="372"/>
      <c r="CD40" s="372"/>
      <c r="CE40" s="372"/>
      <c r="CF40" s="372"/>
      <c r="CG40" s="372"/>
      <c r="CH40" s="372"/>
      <c r="CI40" s="372"/>
      <c r="CJ40" s="372"/>
      <c r="CK40" s="372"/>
      <c r="CL40" s="372"/>
      <c r="CM40" s="372"/>
      <c r="CN40" s="178"/>
      <c r="CO40" s="371" t="str">
        <f t="shared" si="3"/>
        <v/>
      </c>
      <c r="CP40" s="371"/>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G40" s="369" t="str">
        <f>IF('各会計、関係団体の財政状況及び健全化判断比率'!BR13="","",'各会計、関係団体の財政状況及び健全化判断比率'!BR13)</f>
        <v/>
      </c>
      <c r="DH40" s="369"/>
      <c r="DI40" s="205"/>
    </row>
    <row r="41" spans="1:113" ht="32.25" customHeight="1" x14ac:dyDescent="0.15">
      <c r="A41" s="178"/>
      <c r="B41" s="202"/>
      <c r="C41" s="371" t="str">
        <f t="shared" si="5"/>
        <v/>
      </c>
      <c r="D41" s="371"/>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78"/>
      <c r="U41" s="371" t="str">
        <f t="shared" si="4"/>
        <v/>
      </c>
      <c r="V41" s="371"/>
      <c r="W41" s="372"/>
      <c r="X41" s="372"/>
      <c r="Y41" s="372"/>
      <c r="Z41" s="372"/>
      <c r="AA41" s="372"/>
      <c r="AB41" s="372"/>
      <c r="AC41" s="372"/>
      <c r="AD41" s="372"/>
      <c r="AE41" s="372"/>
      <c r="AF41" s="372"/>
      <c r="AG41" s="372"/>
      <c r="AH41" s="372"/>
      <c r="AI41" s="372"/>
      <c r="AJ41" s="372"/>
      <c r="AK41" s="372"/>
      <c r="AL41" s="178"/>
      <c r="AM41" s="371" t="str">
        <f t="shared" si="0"/>
        <v/>
      </c>
      <c r="AN41" s="371"/>
      <c r="AO41" s="372"/>
      <c r="AP41" s="372"/>
      <c r="AQ41" s="372"/>
      <c r="AR41" s="372"/>
      <c r="AS41" s="372"/>
      <c r="AT41" s="372"/>
      <c r="AU41" s="372"/>
      <c r="AV41" s="372"/>
      <c r="AW41" s="372"/>
      <c r="AX41" s="372"/>
      <c r="AY41" s="372"/>
      <c r="AZ41" s="372"/>
      <c r="BA41" s="372"/>
      <c r="BB41" s="372"/>
      <c r="BC41" s="372"/>
      <c r="BD41" s="178"/>
      <c r="BE41" s="371" t="str">
        <f t="shared" si="1"/>
        <v/>
      </c>
      <c r="BF41" s="371"/>
      <c r="BG41" s="372"/>
      <c r="BH41" s="372"/>
      <c r="BI41" s="372"/>
      <c r="BJ41" s="372"/>
      <c r="BK41" s="372"/>
      <c r="BL41" s="372"/>
      <c r="BM41" s="372"/>
      <c r="BN41" s="372"/>
      <c r="BO41" s="372"/>
      <c r="BP41" s="372"/>
      <c r="BQ41" s="372"/>
      <c r="BR41" s="372"/>
      <c r="BS41" s="372"/>
      <c r="BT41" s="372"/>
      <c r="BU41" s="372"/>
      <c r="BV41" s="178"/>
      <c r="BW41" s="371">
        <f t="shared" si="2"/>
        <v>14</v>
      </c>
      <c r="BX41" s="371"/>
      <c r="BY41" s="372" t="str">
        <f>IF('各会計、関係団体の財政状況及び健全化判断比率'!B75="","",'各会計、関係団体の財政状況及び健全化判断比率'!B75)</f>
        <v>香川県広域水道企業団（水道事業会計）</v>
      </c>
      <c r="BZ41" s="372"/>
      <c r="CA41" s="372"/>
      <c r="CB41" s="372"/>
      <c r="CC41" s="372"/>
      <c r="CD41" s="372"/>
      <c r="CE41" s="372"/>
      <c r="CF41" s="372"/>
      <c r="CG41" s="372"/>
      <c r="CH41" s="372"/>
      <c r="CI41" s="372"/>
      <c r="CJ41" s="372"/>
      <c r="CK41" s="372"/>
      <c r="CL41" s="372"/>
      <c r="CM41" s="372"/>
      <c r="CN41" s="178"/>
      <c r="CO41" s="371" t="str">
        <f t="shared" si="3"/>
        <v/>
      </c>
      <c r="CP41" s="371"/>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G41" s="369" t="str">
        <f>IF('各会計、関係団体の財政状況及び健全化判断比率'!BR14="","",'各会計、関係団体の財政状況及び健全化判断比率'!BR14)</f>
        <v/>
      </c>
      <c r="DH41" s="369"/>
      <c r="DI41" s="205"/>
    </row>
    <row r="42" spans="1:113" ht="32.25" customHeight="1" x14ac:dyDescent="0.15">
      <c r="B42" s="202"/>
      <c r="C42" s="371" t="str">
        <f t="shared" si="5"/>
        <v/>
      </c>
      <c r="D42" s="371"/>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78"/>
      <c r="U42" s="371" t="str">
        <f t="shared" si="4"/>
        <v/>
      </c>
      <c r="V42" s="371"/>
      <c r="W42" s="372"/>
      <c r="X42" s="372"/>
      <c r="Y42" s="372"/>
      <c r="Z42" s="372"/>
      <c r="AA42" s="372"/>
      <c r="AB42" s="372"/>
      <c r="AC42" s="372"/>
      <c r="AD42" s="372"/>
      <c r="AE42" s="372"/>
      <c r="AF42" s="372"/>
      <c r="AG42" s="372"/>
      <c r="AH42" s="372"/>
      <c r="AI42" s="372"/>
      <c r="AJ42" s="372"/>
      <c r="AK42" s="372"/>
      <c r="AL42" s="178"/>
      <c r="AM42" s="371" t="str">
        <f t="shared" si="0"/>
        <v/>
      </c>
      <c r="AN42" s="371"/>
      <c r="AO42" s="372"/>
      <c r="AP42" s="372"/>
      <c r="AQ42" s="372"/>
      <c r="AR42" s="372"/>
      <c r="AS42" s="372"/>
      <c r="AT42" s="372"/>
      <c r="AU42" s="372"/>
      <c r="AV42" s="372"/>
      <c r="AW42" s="372"/>
      <c r="AX42" s="372"/>
      <c r="AY42" s="372"/>
      <c r="AZ42" s="372"/>
      <c r="BA42" s="372"/>
      <c r="BB42" s="372"/>
      <c r="BC42" s="372"/>
      <c r="BD42" s="178"/>
      <c r="BE42" s="371" t="str">
        <f t="shared" si="1"/>
        <v/>
      </c>
      <c r="BF42" s="371"/>
      <c r="BG42" s="372"/>
      <c r="BH42" s="372"/>
      <c r="BI42" s="372"/>
      <c r="BJ42" s="372"/>
      <c r="BK42" s="372"/>
      <c r="BL42" s="372"/>
      <c r="BM42" s="372"/>
      <c r="BN42" s="372"/>
      <c r="BO42" s="372"/>
      <c r="BP42" s="372"/>
      <c r="BQ42" s="372"/>
      <c r="BR42" s="372"/>
      <c r="BS42" s="372"/>
      <c r="BT42" s="372"/>
      <c r="BU42" s="372"/>
      <c r="BV42" s="178"/>
      <c r="BW42" s="371">
        <f t="shared" si="2"/>
        <v>15</v>
      </c>
      <c r="BX42" s="371"/>
      <c r="BY42" s="372" t="str">
        <f>IF('各会計、関係団体の財政状況及び健全化判断比率'!B76="","",'各会計、関係団体の財政状況及び健全化判断比率'!B76)</f>
        <v>香川県広域水道企業団（工業用水道事業会計）</v>
      </c>
      <c r="BZ42" s="372"/>
      <c r="CA42" s="372"/>
      <c r="CB42" s="372"/>
      <c r="CC42" s="372"/>
      <c r="CD42" s="372"/>
      <c r="CE42" s="372"/>
      <c r="CF42" s="372"/>
      <c r="CG42" s="372"/>
      <c r="CH42" s="372"/>
      <c r="CI42" s="372"/>
      <c r="CJ42" s="372"/>
      <c r="CK42" s="372"/>
      <c r="CL42" s="372"/>
      <c r="CM42" s="372"/>
      <c r="CN42" s="178"/>
      <c r="CO42" s="371" t="str">
        <f t="shared" si="3"/>
        <v/>
      </c>
      <c r="CP42" s="371"/>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G42" s="369" t="str">
        <f>IF('各会計、関係団体の財政状況及び健全化判断比率'!BR15="","",'各会計、関係団体の財政状況及び健全化判断比率'!BR15)</f>
        <v/>
      </c>
      <c r="DH42" s="369"/>
      <c r="DI42" s="205"/>
    </row>
    <row r="43" spans="1:113" ht="32.25" customHeight="1" x14ac:dyDescent="0.15">
      <c r="B43" s="202"/>
      <c r="C43" s="371" t="str">
        <f t="shared" si="5"/>
        <v/>
      </c>
      <c r="D43" s="371"/>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78"/>
      <c r="U43" s="371" t="str">
        <f t="shared" si="4"/>
        <v/>
      </c>
      <c r="V43" s="371"/>
      <c r="W43" s="372"/>
      <c r="X43" s="372"/>
      <c r="Y43" s="372"/>
      <c r="Z43" s="372"/>
      <c r="AA43" s="372"/>
      <c r="AB43" s="372"/>
      <c r="AC43" s="372"/>
      <c r="AD43" s="372"/>
      <c r="AE43" s="372"/>
      <c r="AF43" s="372"/>
      <c r="AG43" s="372"/>
      <c r="AH43" s="372"/>
      <c r="AI43" s="372"/>
      <c r="AJ43" s="372"/>
      <c r="AK43" s="372"/>
      <c r="AL43" s="178"/>
      <c r="AM43" s="371" t="str">
        <f t="shared" si="0"/>
        <v/>
      </c>
      <c r="AN43" s="371"/>
      <c r="AO43" s="372"/>
      <c r="AP43" s="372"/>
      <c r="AQ43" s="372"/>
      <c r="AR43" s="372"/>
      <c r="AS43" s="372"/>
      <c r="AT43" s="372"/>
      <c r="AU43" s="372"/>
      <c r="AV43" s="372"/>
      <c r="AW43" s="372"/>
      <c r="AX43" s="372"/>
      <c r="AY43" s="372"/>
      <c r="AZ43" s="372"/>
      <c r="BA43" s="372"/>
      <c r="BB43" s="372"/>
      <c r="BC43" s="372"/>
      <c r="BD43" s="178"/>
      <c r="BE43" s="371" t="str">
        <f t="shared" si="1"/>
        <v/>
      </c>
      <c r="BF43" s="371"/>
      <c r="BG43" s="372"/>
      <c r="BH43" s="372"/>
      <c r="BI43" s="372"/>
      <c r="BJ43" s="372"/>
      <c r="BK43" s="372"/>
      <c r="BL43" s="372"/>
      <c r="BM43" s="372"/>
      <c r="BN43" s="372"/>
      <c r="BO43" s="372"/>
      <c r="BP43" s="372"/>
      <c r="BQ43" s="372"/>
      <c r="BR43" s="372"/>
      <c r="BS43" s="372"/>
      <c r="BT43" s="372"/>
      <c r="BU43" s="372"/>
      <c r="BV43" s="178"/>
      <c r="BW43" s="371" t="str">
        <f t="shared" si="2"/>
        <v/>
      </c>
      <c r="BX43" s="371"/>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78"/>
      <c r="CO43" s="371" t="str">
        <f t="shared" si="3"/>
        <v/>
      </c>
      <c r="CP43" s="371"/>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G43" s="369" t="str">
        <f>IF('各会計、関係団体の財政状況及び健全化判断比率'!BR16="","",'各会計、関係団体の財政状況及び健全化判断比率'!BR16)</f>
        <v/>
      </c>
      <c r="DH43" s="36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368" t="s">
        <v>207</v>
      </c>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row>
    <row r="47" spans="1:113" x14ac:dyDescent="0.15">
      <c r="E47" s="368" t="s">
        <v>208</v>
      </c>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row>
    <row r="48" spans="1:113" x14ac:dyDescent="0.15">
      <c r="E48" s="368" t="s">
        <v>209</v>
      </c>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row>
    <row r="49" spans="5:113" x14ac:dyDescent="0.15">
      <c r="E49" s="370" t="s">
        <v>210</v>
      </c>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0"/>
      <c r="BX49" s="370"/>
      <c r="BY49" s="370"/>
      <c r="BZ49" s="370"/>
      <c r="CA49" s="370"/>
      <c r="CB49" s="370"/>
      <c r="CC49" s="370"/>
      <c r="CD49" s="370"/>
      <c r="CE49" s="370"/>
      <c r="CF49" s="370"/>
      <c r="CG49" s="370"/>
      <c r="CH49" s="370"/>
      <c r="CI49" s="370"/>
      <c r="CJ49" s="370"/>
      <c r="CK49" s="370"/>
      <c r="CL49" s="370"/>
      <c r="CM49" s="370"/>
      <c r="CN49" s="370"/>
      <c r="CO49" s="370"/>
      <c r="CP49" s="370"/>
      <c r="CQ49" s="370"/>
      <c r="CR49" s="370"/>
      <c r="CS49" s="370"/>
      <c r="CT49" s="370"/>
      <c r="CU49" s="370"/>
      <c r="CV49" s="370"/>
      <c r="CW49" s="370"/>
      <c r="CX49" s="370"/>
      <c r="CY49" s="370"/>
      <c r="CZ49" s="370"/>
      <c r="DA49" s="370"/>
      <c r="DB49" s="370"/>
      <c r="DC49" s="370"/>
      <c r="DD49" s="370"/>
      <c r="DE49" s="370"/>
      <c r="DF49" s="370"/>
      <c r="DG49" s="370"/>
      <c r="DH49" s="370"/>
      <c r="DI49" s="370"/>
    </row>
    <row r="50" spans="5:113" x14ac:dyDescent="0.15">
      <c r="E50" s="368" t="s">
        <v>211</v>
      </c>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8"/>
      <c r="CK50" s="368"/>
      <c r="CL50" s="368"/>
      <c r="CM50" s="368"/>
      <c r="CN50" s="368"/>
      <c r="CO50" s="368"/>
      <c r="CP50" s="368"/>
      <c r="CQ50" s="368"/>
      <c r="CR50" s="368"/>
      <c r="CS50" s="368"/>
      <c r="CT50" s="368"/>
      <c r="CU50" s="368"/>
      <c r="CV50" s="368"/>
      <c r="CW50" s="368"/>
      <c r="CX50" s="368"/>
      <c r="CY50" s="368"/>
      <c r="CZ50" s="368"/>
      <c r="DA50" s="368"/>
      <c r="DB50" s="368"/>
      <c r="DC50" s="368"/>
      <c r="DD50" s="368"/>
      <c r="DE50" s="368"/>
      <c r="DF50" s="368"/>
      <c r="DG50" s="368"/>
      <c r="DH50" s="368"/>
      <c r="DI50" s="368"/>
    </row>
    <row r="51" spans="5:113" x14ac:dyDescent="0.15">
      <c r="E51" s="368" t="s">
        <v>212</v>
      </c>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8"/>
      <c r="BY51" s="368"/>
      <c r="BZ51" s="368"/>
      <c r="CA51" s="368"/>
      <c r="CB51" s="368"/>
      <c r="CC51" s="368"/>
      <c r="CD51" s="368"/>
      <c r="CE51" s="368"/>
      <c r="CF51" s="368"/>
      <c r="CG51" s="368"/>
      <c r="CH51" s="368"/>
      <c r="CI51" s="368"/>
      <c r="CJ51" s="368"/>
      <c r="CK51" s="368"/>
      <c r="CL51" s="368"/>
      <c r="CM51" s="368"/>
      <c r="CN51" s="368"/>
      <c r="CO51" s="368"/>
      <c r="CP51" s="368"/>
      <c r="CQ51" s="368"/>
      <c r="CR51" s="368"/>
      <c r="CS51" s="368"/>
      <c r="CT51" s="368"/>
      <c r="CU51" s="368"/>
      <c r="CV51" s="368"/>
      <c r="CW51" s="368"/>
      <c r="CX51" s="368"/>
      <c r="CY51" s="368"/>
      <c r="CZ51" s="368"/>
      <c r="DA51" s="368"/>
      <c r="DB51" s="368"/>
      <c r="DC51" s="368"/>
      <c r="DD51" s="368"/>
      <c r="DE51" s="368"/>
      <c r="DF51" s="368"/>
      <c r="DG51" s="368"/>
      <c r="DH51" s="368"/>
      <c r="DI51" s="368"/>
    </row>
    <row r="52" spans="5:113" x14ac:dyDescent="0.15">
      <c r="E52" s="368" t="s">
        <v>213</v>
      </c>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8"/>
      <c r="CY52" s="368"/>
      <c r="CZ52" s="368"/>
      <c r="DA52" s="368"/>
      <c r="DB52" s="368"/>
      <c r="DC52" s="368"/>
      <c r="DD52" s="368"/>
      <c r="DE52" s="368"/>
      <c r="DF52" s="368"/>
      <c r="DG52" s="368"/>
      <c r="DH52" s="368"/>
      <c r="DI52" s="368"/>
    </row>
    <row r="53" spans="5:113" x14ac:dyDescent="0.15">
      <c r="E53" s="367" t="s">
        <v>594</v>
      </c>
    </row>
    <row r="54" spans="5:113" x14ac:dyDescent="0.15"/>
    <row r="55" spans="5:113" x14ac:dyDescent="0.15"/>
    <row r="56" spans="5:113" x14ac:dyDescent="0.15"/>
  </sheetData>
  <sheetProtection algorithmName="SHA-512" hashValue="fFlRiPgihtUD+7qIx77EBwTm1SD74/qTyBoZiuWtav/yLArA+NB5gCXKdTHYkf1fDu3RKzy6rXQwTt2wWeMv/w==" saltValue="8+DwahArt5//GhxJKHKIJQ=="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5" zoomScaleNormal="5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180" t="s">
        <v>560</v>
      </c>
      <c r="D34" s="1180"/>
      <c r="E34" s="1181"/>
      <c r="F34" s="32">
        <v>7.51</v>
      </c>
      <c r="G34" s="33">
        <v>5.8</v>
      </c>
      <c r="H34" s="33">
        <v>7.81</v>
      </c>
      <c r="I34" s="33">
        <v>9.26</v>
      </c>
      <c r="J34" s="34">
        <v>10.78</v>
      </c>
      <c r="K34" s="22"/>
      <c r="L34" s="22"/>
      <c r="M34" s="22"/>
      <c r="N34" s="22"/>
      <c r="O34" s="22"/>
      <c r="P34" s="22"/>
    </row>
    <row r="35" spans="1:16" ht="39" customHeight="1" x14ac:dyDescent="0.15">
      <c r="A35" s="22"/>
      <c r="B35" s="35"/>
      <c r="C35" s="1174" t="s">
        <v>561</v>
      </c>
      <c r="D35" s="1175"/>
      <c r="E35" s="1176"/>
      <c r="F35" s="36">
        <v>5.53</v>
      </c>
      <c r="G35" s="37">
        <v>3.46</v>
      </c>
      <c r="H35" s="37">
        <v>3.64</v>
      </c>
      <c r="I35" s="37">
        <v>3.29</v>
      </c>
      <c r="J35" s="38">
        <v>3.05</v>
      </c>
      <c r="K35" s="22"/>
      <c r="L35" s="22"/>
      <c r="M35" s="22"/>
      <c r="N35" s="22"/>
      <c r="O35" s="22"/>
      <c r="P35" s="22"/>
    </row>
    <row r="36" spans="1:16" ht="39" customHeight="1" x14ac:dyDescent="0.15">
      <c r="A36" s="22"/>
      <c r="B36" s="35"/>
      <c r="C36" s="1174" t="s">
        <v>562</v>
      </c>
      <c r="D36" s="1175"/>
      <c r="E36" s="1176"/>
      <c r="F36" s="36">
        <v>1.71</v>
      </c>
      <c r="G36" s="37">
        <v>2.35</v>
      </c>
      <c r="H36" s="37">
        <v>1.49</v>
      </c>
      <c r="I36" s="37">
        <v>1.08</v>
      </c>
      <c r="J36" s="38">
        <v>1.69</v>
      </c>
      <c r="K36" s="22"/>
      <c r="L36" s="22"/>
      <c r="M36" s="22"/>
      <c r="N36" s="22"/>
      <c r="O36" s="22"/>
      <c r="P36" s="22"/>
    </row>
    <row r="37" spans="1:16" ht="39" customHeight="1" x14ac:dyDescent="0.15">
      <c r="A37" s="22"/>
      <c r="B37" s="35"/>
      <c r="C37" s="1174" t="s">
        <v>563</v>
      </c>
      <c r="D37" s="1175"/>
      <c r="E37" s="1176"/>
      <c r="F37" s="36">
        <v>0.56999999999999995</v>
      </c>
      <c r="G37" s="37">
        <v>0</v>
      </c>
      <c r="H37" s="37">
        <v>0.43</v>
      </c>
      <c r="I37" s="37">
        <v>0.23</v>
      </c>
      <c r="J37" s="38">
        <v>0.69</v>
      </c>
      <c r="K37" s="22"/>
      <c r="L37" s="22"/>
      <c r="M37" s="22"/>
      <c r="N37" s="22"/>
      <c r="O37" s="22"/>
      <c r="P37" s="22"/>
    </row>
    <row r="38" spans="1:16" ht="39" customHeight="1" x14ac:dyDescent="0.15">
      <c r="A38" s="22"/>
      <c r="B38" s="35"/>
      <c r="C38" s="1174" t="s">
        <v>564</v>
      </c>
      <c r="D38" s="1175"/>
      <c r="E38" s="1176"/>
      <c r="F38" s="36">
        <v>0.09</v>
      </c>
      <c r="G38" s="37">
        <v>0.12</v>
      </c>
      <c r="H38" s="37">
        <v>0.08</v>
      </c>
      <c r="I38" s="37">
        <v>0.06</v>
      </c>
      <c r="J38" s="38">
        <v>0.04</v>
      </c>
      <c r="K38" s="22"/>
      <c r="L38" s="22"/>
      <c r="M38" s="22"/>
      <c r="N38" s="22"/>
      <c r="O38" s="22"/>
      <c r="P38" s="22"/>
    </row>
    <row r="39" spans="1:16" ht="39" customHeight="1" x14ac:dyDescent="0.15">
      <c r="A39" s="22"/>
      <c r="B39" s="35"/>
      <c r="C39" s="1174" t="s">
        <v>565</v>
      </c>
      <c r="D39" s="1175"/>
      <c r="E39" s="1176"/>
      <c r="F39" s="36">
        <v>0.03</v>
      </c>
      <c r="G39" s="37">
        <v>0.03</v>
      </c>
      <c r="H39" s="37">
        <v>0.03</v>
      </c>
      <c r="I39" s="37">
        <v>0.03</v>
      </c>
      <c r="J39" s="38">
        <v>0.03</v>
      </c>
      <c r="K39" s="22"/>
      <c r="L39" s="22"/>
      <c r="M39" s="22"/>
      <c r="N39" s="22"/>
      <c r="O39" s="22"/>
      <c r="P39" s="22"/>
    </row>
    <row r="40" spans="1:16" ht="39" customHeight="1" x14ac:dyDescent="0.15">
      <c r="A40" s="22"/>
      <c r="B40" s="35"/>
      <c r="C40" s="1174"/>
      <c r="D40" s="1175"/>
      <c r="E40" s="1176"/>
      <c r="F40" s="36"/>
      <c r="G40" s="37"/>
      <c r="H40" s="37"/>
      <c r="I40" s="37"/>
      <c r="J40" s="38"/>
      <c r="K40" s="22"/>
      <c r="L40" s="22"/>
      <c r="M40" s="22"/>
      <c r="N40" s="22"/>
      <c r="O40" s="22"/>
      <c r="P40" s="22"/>
    </row>
    <row r="41" spans="1:16" ht="39" customHeight="1" x14ac:dyDescent="0.15">
      <c r="A41" s="22"/>
      <c r="B41" s="35"/>
      <c r="C41" s="1174"/>
      <c r="D41" s="1175"/>
      <c r="E41" s="1176"/>
      <c r="F41" s="36"/>
      <c r="G41" s="37"/>
      <c r="H41" s="37"/>
      <c r="I41" s="37"/>
      <c r="J41" s="38"/>
      <c r="K41" s="22"/>
      <c r="L41" s="22"/>
      <c r="M41" s="22"/>
      <c r="N41" s="22"/>
      <c r="O41" s="22"/>
      <c r="P41" s="22"/>
    </row>
    <row r="42" spans="1:16" ht="39" customHeight="1" x14ac:dyDescent="0.15">
      <c r="A42" s="22"/>
      <c r="B42" s="39"/>
      <c r="C42" s="1174" t="s">
        <v>566</v>
      </c>
      <c r="D42" s="1175"/>
      <c r="E42" s="1176"/>
      <c r="F42" s="36" t="s">
        <v>508</v>
      </c>
      <c r="G42" s="37" t="s">
        <v>508</v>
      </c>
      <c r="H42" s="37" t="s">
        <v>508</v>
      </c>
      <c r="I42" s="37" t="s">
        <v>508</v>
      </c>
      <c r="J42" s="38" t="s">
        <v>508</v>
      </c>
      <c r="K42" s="22"/>
      <c r="L42" s="22"/>
      <c r="M42" s="22"/>
      <c r="N42" s="22"/>
      <c r="O42" s="22"/>
      <c r="P42" s="22"/>
    </row>
    <row r="43" spans="1:16" ht="39" customHeight="1" thickBot="1" x14ac:dyDescent="0.2">
      <c r="A43" s="22"/>
      <c r="B43" s="40"/>
      <c r="C43" s="1177" t="s">
        <v>567</v>
      </c>
      <c r="D43" s="1178"/>
      <c r="E43" s="1179"/>
      <c r="F43" s="41">
        <v>12.63</v>
      </c>
      <c r="G43" s="42" t="s">
        <v>508</v>
      </c>
      <c r="H43" s="42" t="s">
        <v>508</v>
      </c>
      <c r="I43" s="42" t="s">
        <v>508</v>
      </c>
      <c r="J43" s="43" t="s">
        <v>508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jzEuNw6Pxv/dw1rL8hWdqDQonJ8NuENuNr5CdO4ZLVIbjUYuwXfDHsa9H5HRV3Pi5VfLaFjY3YL9IZyg7ZNK4w==" saltValue="XD3A7OPQEBKlN1TEL2d6c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00" t="s">
        <v>11</v>
      </c>
      <c r="C45" s="1201"/>
      <c r="D45" s="58"/>
      <c r="E45" s="1206" t="s">
        <v>12</v>
      </c>
      <c r="F45" s="1206"/>
      <c r="G45" s="1206"/>
      <c r="H45" s="1206"/>
      <c r="I45" s="1206"/>
      <c r="J45" s="1207"/>
      <c r="K45" s="59">
        <v>849</v>
      </c>
      <c r="L45" s="60">
        <v>941</v>
      </c>
      <c r="M45" s="60">
        <v>965</v>
      </c>
      <c r="N45" s="60">
        <v>985</v>
      </c>
      <c r="O45" s="61">
        <v>1011</v>
      </c>
      <c r="P45" s="48"/>
      <c r="Q45" s="48"/>
      <c r="R45" s="48"/>
      <c r="S45" s="48"/>
      <c r="T45" s="48"/>
      <c r="U45" s="48"/>
    </row>
    <row r="46" spans="1:21" ht="30.75" customHeight="1" x14ac:dyDescent="0.15">
      <c r="A46" s="48"/>
      <c r="B46" s="1202"/>
      <c r="C46" s="1203"/>
      <c r="D46" s="62"/>
      <c r="E46" s="1184" t="s">
        <v>13</v>
      </c>
      <c r="F46" s="1184"/>
      <c r="G46" s="1184"/>
      <c r="H46" s="1184"/>
      <c r="I46" s="1184"/>
      <c r="J46" s="1185"/>
      <c r="K46" s="63" t="s">
        <v>508</v>
      </c>
      <c r="L46" s="64" t="s">
        <v>508</v>
      </c>
      <c r="M46" s="64" t="s">
        <v>508</v>
      </c>
      <c r="N46" s="64" t="s">
        <v>508</v>
      </c>
      <c r="O46" s="65" t="s">
        <v>508</v>
      </c>
      <c r="P46" s="48"/>
      <c r="Q46" s="48"/>
      <c r="R46" s="48"/>
      <c r="S46" s="48"/>
      <c r="T46" s="48"/>
      <c r="U46" s="48"/>
    </row>
    <row r="47" spans="1:21" ht="30.75" customHeight="1" x14ac:dyDescent="0.15">
      <c r="A47" s="48"/>
      <c r="B47" s="1202"/>
      <c r="C47" s="1203"/>
      <c r="D47" s="62"/>
      <c r="E47" s="1184" t="s">
        <v>14</v>
      </c>
      <c r="F47" s="1184"/>
      <c r="G47" s="1184"/>
      <c r="H47" s="1184"/>
      <c r="I47" s="1184"/>
      <c r="J47" s="1185"/>
      <c r="K47" s="63" t="s">
        <v>508</v>
      </c>
      <c r="L47" s="64" t="s">
        <v>508</v>
      </c>
      <c r="M47" s="64" t="s">
        <v>508</v>
      </c>
      <c r="N47" s="64" t="s">
        <v>508</v>
      </c>
      <c r="O47" s="65" t="s">
        <v>508</v>
      </c>
      <c r="P47" s="48"/>
      <c r="Q47" s="48"/>
      <c r="R47" s="48"/>
      <c r="S47" s="48"/>
      <c r="T47" s="48"/>
      <c r="U47" s="48"/>
    </row>
    <row r="48" spans="1:21" ht="30.75" customHeight="1" x14ac:dyDescent="0.15">
      <c r="A48" s="48"/>
      <c r="B48" s="1202"/>
      <c r="C48" s="1203"/>
      <c r="D48" s="62"/>
      <c r="E48" s="1184" t="s">
        <v>15</v>
      </c>
      <c r="F48" s="1184"/>
      <c r="G48" s="1184"/>
      <c r="H48" s="1184"/>
      <c r="I48" s="1184"/>
      <c r="J48" s="1185"/>
      <c r="K48" s="63">
        <v>361</v>
      </c>
      <c r="L48" s="64">
        <v>343</v>
      </c>
      <c r="M48" s="64">
        <v>409</v>
      </c>
      <c r="N48" s="64">
        <v>375</v>
      </c>
      <c r="O48" s="65">
        <v>376</v>
      </c>
      <c r="P48" s="48"/>
      <c r="Q48" s="48"/>
      <c r="R48" s="48"/>
      <c r="S48" s="48"/>
      <c r="T48" s="48"/>
      <c r="U48" s="48"/>
    </row>
    <row r="49" spans="1:21" ht="30.75" customHeight="1" x14ac:dyDescent="0.15">
      <c r="A49" s="48"/>
      <c r="B49" s="1202"/>
      <c r="C49" s="1203"/>
      <c r="D49" s="62"/>
      <c r="E49" s="1184" t="s">
        <v>16</v>
      </c>
      <c r="F49" s="1184"/>
      <c r="G49" s="1184"/>
      <c r="H49" s="1184"/>
      <c r="I49" s="1184"/>
      <c r="J49" s="1185"/>
      <c r="K49" s="63">
        <v>66</v>
      </c>
      <c r="L49" s="64">
        <v>130</v>
      </c>
      <c r="M49" s="64">
        <v>120</v>
      </c>
      <c r="N49" s="64">
        <v>120</v>
      </c>
      <c r="O49" s="65">
        <v>126</v>
      </c>
      <c r="P49" s="48"/>
      <c r="Q49" s="48"/>
      <c r="R49" s="48"/>
      <c r="S49" s="48"/>
      <c r="T49" s="48"/>
      <c r="U49" s="48"/>
    </row>
    <row r="50" spans="1:21" ht="30.75" customHeight="1" x14ac:dyDescent="0.15">
      <c r="A50" s="48"/>
      <c r="B50" s="1202"/>
      <c r="C50" s="1203"/>
      <c r="D50" s="62"/>
      <c r="E50" s="1184" t="s">
        <v>17</v>
      </c>
      <c r="F50" s="1184"/>
      <c r="G50" s="1184"/>
      <c r="H50" s="1184"/>
      <c r="I50" s="1184"/>
      <c r="J50" s="1185"/>
      <c r="K50" s="63" t="s">
        <v>508</v>
      </c>
      <c r="L50" s="64" t="s">
        <v>508</v>
      </c>
      <c r="M50" s="64">
        <v>9</v>
      </c>
      <c r="N50" s="64">
        <v>18</v>
      </c>
      <c r="O50" s="65">
        <v>19</v>
      </c>
      <c r="P50" s="48"/>
      <c r="Q50" s="48"/>
      <c r="R50" s="48"/>
      <c r="S50" s="48"/>
      <c r="T50" s="48"/>
      <c r="U50" s="48"/>
    </row>
    <row r="51" spans="1:21" ht="30.75" customHeight="1" x14ac:dyDescent="0.15">
      <c r="A51" s="48"/>
      <c r="B51" s="1204"/>
      <c r="C51" s="1205"/>
      <c r="D51" s="66"/>
      <c r="E51" s="1184" t="s">
        <v>18</v>
      </c>
      <c r="F51" s="1184"/>
      <c r="G51" s="1184"/>
      <c r="H51" s="1184"/>
      <c r="I51" s="1184"/>
      <c r="J51" s="1185"/>
      <c r="K51" s="63">
        <v>0</v>
      </c>
      <c r="L51" s="64">
        <v>0</v>
      </c>
      <c r="M51" s="64">
        <v>0</v>
      </c>
      <c r="N51" s="64">
        <v>0</v>
      </c>
      <c r="O51" s="65">
        <v>3</v>
      </c>
      <c r="P51" s="48"/>
      <c r="Q51" s="48"/>
      <c r="R51" s="48"/>
      <c r="S51" s="48"/>
      <c r="T51" s="48"/>
      <c r="U51" s="48"/>
    </row>
    <row r="52" spans="1:21" ht="30.75" customHeight="1" x14ac:dyDescent="0.15">
      <c r="A52" s="48"/>
      <c r="B52" s="1182" t="s">
        <v>19</v>
      </c>
      <c r="C52" s="1183"/>
      <c r="D52" s="66"/>
      <c r="E52" s="1184" t="s">
        <v>20</v>
      </c>
      <c r="F52" s="1184"/>
      <c r="G52" s="1184"/>
      <c r="H52" s="1184"/>
      <c r="I52" s="1184"/>
      <c r="J52" s="1185"/>
      <c r="K52" s="63">
        <v>902</v>
      </c>
      <c r="L52" s="64">
        <v>928</v>
      </c>
      <c r="M52" s="64">
        <v>933</v>
      </c>
      <c r="N52" s="64">
        <v>960</v>
      </c>
      <c r="O52" s="65">
        <v>968</v>
      </c>
      <c r="P52" s="48"/>
      <c r="Q52" s="48"/>
      <c r="R52" s="48"/>
      <c r="S52" s="48"/>
      <c r="T52" s="48"/>
      <c r="U52" s="48"/>
    </row>
    <row r="53" spans="1:21" ht="30.75" customHeight="1" thickBot="1" x14ac:dyDescent="0.2">
      <c r="A53" s="48"/>
      <c r="B53" s="1186" t="s">
        <v>21</v>
      </c>
      <c r="C53" s="1187"/>
      <c r="D53" s="67"/>
      <c r="E53" s="1188" t="s">
        <v>22</v>
      </c>
      <c r="F53" s="1188"/>
      <c r="G53" s="1188"/>
      <c r="H53" s="1188"/>
      <c r="I53" s="1188"/>
      <c r="J53" s="1189"/>
      <c r="K53" s="68">
        <v>374</v>
      </c>
      <c r="L53" s="69">
        <v>486</v>
      </c>
      <c r="M53" s="69">
        <v>570</v>
      </c>
      <c r="N53" s="69">
        <v>538</v>
      </c>
      <c r="O53" s="70">
        <v>567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568</v>
      </c>
      <c r="P55" s="48"/>
      <c r="Q55" s="48"/>
      <c r="R55" s="48"/>
      <c r="S55" s="48"/>
      <c r="T55" s="48"/>
      <c r="U55" s="48"/>
    </row>
    <row r="56" spans="1:21" ht="31.5" customHeight="1" thickBot="1" x14ac:dyDescent="0.2">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x14ac:dyDescent="0.15">
      <c r="B57" s="1190" t="s">
        <v>25</v>
      </c>
      <c r="C57" s="1191"/>
      <c r="D57" s="1194" t="s">
        <v>26</v>
      </c>
      <c r="E57" s="1195"/>
      <c r="F57" s="1195"/>
      <c r="G57" s="1195"/>
      <c r="H57" s="1195"/>
      <c r="I57" s="1195"/>
      <c r="J57" s="1196"/>
      <c r="K57" s="83"/>
      <c r="L57" s="84"/>
      <c r="M57" s="84"/>
      <c r="N57" s="84"/>
      <c r="O57" s="85"/>
    </row>
    <row r="58" spans="1:21" ht="31.5" customHeight="1" thickBot="1" x14ac:dyDescent="0.2">
      <c r="B58" s="1192"/>
      <c r="C58" s="1193"/>
      <c r="D58" s="1197" t="s">
        <v>27</v>
      </c>
      <c r="E58" s="1198"/>
      <c r="F58" s="1198"/>
      <c r="G58" s="1198"/>
      <c r="H58" s="1198"/>
      <c r="I58" s="1198"/>
      <c r="J58" s="119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pJnkNiLUTl7x5IulUwjntOkc6GeG/DZx3lDWPOxCVFaBZ5Bv4ZTJXsBJTGa9eYEJy3CrjXFNQRG3erM06SlCA==" saltValue="vlh9oXLfT+49dF4Uvp3Cn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550</v>
      </c>
      <c r="J40" s="100" t="s">
        <v>551</v>
      </c>
      <c r="K40" s="100" t="s">
        <v>552</v>
      </c>
      <c r="L40" s="100" t="s">
        <v>553</v>
      </c>
      <c r="M40" s="101" t="s">
        <v>554</v>
      </c>
    </row>
    <row r="41" spans="2:13" ht="27.75" customHeight="1" x14ac:dyDescent="0.15">
      <c r="B41" s="1220" t="s">
        <v>30</v>
      </c>
      <c r="C41" s="1221"/>
      <c r="D41" s="102"/>
      <c r="E41" s="1222" t="s">
        <v>31</v>
      </c>
      <c r="F41" s="1222"/>
      <c r="G41" s="1222"/>
      <c r="H41" s="1223"/>
      <c r="I41" s="351">
        <v>12596</v>
      </c>
      <c r="J41" s="352">
        <v>12495</v>
      </c>
      <c r="K41" s="352">
        <v>12320</v>
      </c>
      <c r="L41" s="352">
        <v>12538</v>
      </c>
      <c r="M41" s="353">
        <v>15176</v>
      </c>
    </row>
    <row r="42" spans="2:13" ht="27.75" customHeight="1" x14ac:dyDescent="0.15">
      <c r="B42" s="1210"/>
      <c r="C42" s="1211"/>
      <c r="D42" s="103"/>
      <c r="E42" s="1214" t="s">
        <v>32</v>
      </c>
      <c r="F42" s="1214"/>
      <c r="G42" s="1214"/>
      <c r="H42" s="1215"/>
      <c r="I42" s="354" t="s">
        <v>508</v>
      </c>
      <c r="J42" s="355" t="s">
        <v>508</v>
      </c>
      <c r="K42" s="355">
        <v>685</v>
      </c>
      <c r="L42" s="355">
        <v>692</v>
      </c>
      <c r="M42" s="356">
        <v>674</v>
      </c>
    </row>
    <row r="43" spans="2:13" ht="27.75" customHeight="1" x14ac:dyDescent="0.15">
      <c r="B43" s="1210"/>
      <c r="C43" s="1211"/>
      <c r="D43" s="103"/>
      <c r="E43" s="1214" t="s">
        <v>33</v>
      </c>
      <c r="F43" s="1214"/>
      <c r="G43" s="1214"/>
      <c r="H43" s="1215"/>
      <c r="I43" s="354">
        <v>5694</v>
      </c>
      <c r="J43" s="355">
        <v>5352</v>
      </c>
      <c r="K43" s="355">
        <v>5431</v>
      </c>
      <c r="L43" s="355">
        <v>5212</v>
      </c>
      <c r="M43" s="356">
        <v>5138</v>
      </c>
    </row>
    <row r="44" spans="2:13" ht="27.75" customHeight="1" x14ac:dyDescent="0.15">
      <c r="B44" s="1210"/>
      <c r="C44" s="1211"/>
      <c r="D44" s="103"/>
      <c r="E44" s="1214" t="s">
        <v>34</v>
      </c>
      <c r="F44" s="1214"/>
      <c r="G44" s="1214"/>
      <c r="H44" s="1215"/>
      <c r="I44" s="354">
        <v>811</v>
      </c>
      <c r="J44" s="355">
        <v>1152</v>
      </c>
      <c r="K44" s="355">
        <v>1008</v>
      </c>
      <c r="L44" s="355">
        <v>959</v>
      </c>
      <c r="M44" s="356">
        <v>953</v>
      </c>
    </row>
    <row r="45" spans="2:13" ht="27.75" customHeight="1" x14ac:dyDescent="0.15">
      <c r="B45" s="1210"/>
      <c r="C45" s="1211"/>
      <c r="D45" s="103"/>
      <c r="E45" s="1214" t="s">
        <v>35</v>
      </c>
      <c r="F45" s="1214"/>
      <c r="G45" s="1214"/>
      <c r="H45" s="1215"/>
      <c r="I45" s="354">
        <v>1439</v>
      </c>
      <c r="J45" s="355">
        <v>1383</v>
      </c>
      <c r="K45" s="355">
        <v>1332</v>
      </c>
      <c r="L45" s="355">
        <v>1307</v>
      </c>
      <c r="M45" s="356">
        <v>1258</v>
      </c>
    </row>
    <row r="46" spans="2:13" ht="27.75" customHeight="1" x14ac:dyDescent="0.15">
      <c r="B46" s="1210"/>
      <c r="C46" s="1211"/>
      <c r="D46" s="104"/>
      <c r="E46" s="1214" t="s">
        <v>36</v>
      </c>
      <c r="F46" s="1214"/>
      <c r="G46" s="1214"/>
      <c r="H46" s="1215"/>
      <c r="I46" s="354">
        <v>1260</v>
      </c>
      <c r="J46" s="355">
        <v>1152</v>
      </c>
      <c r="K46" s="355">
        <v>1033</v>
      </c>
      <c r="L46" s="355">
        <v>924</v>
      </c>
      <c r="M46" s="356">
        <v>816</v>
      </c>
    </row>
    <row r="47" spans="2:13" ht="27.75" customHeight="1" x14ac:dyDescent="0.15">
      <c r="B47" s="1210"/>
      <c r="C47" s="1211"/>
      <c r="D47" s="105"/>
      <c r="E47" s="1224" t="s">
        <v>37</v>
      </c>
      <c r="F47" s="1225"/>
      <c r="G47" s="1225"/>
      <c r="H47" s="1226"/>
      <c r="I47" s="354" t="s">
        <v>508</v>
      </c>
      <c r="J47" s="355" t="s">
        <v>508</v>
      </c>
      <c r="K47" s="355" t="s">
        <v>508</v>
      </c>
      <c r="L47" s="355" t="s">
        <v>508</v>
      </c>
      <c r="M47" s="356" t="s">
        <v>508</v>
      </c>
    </row>
    <row r="48" spans="2:13" ht="27.75" customHeight="1" x14ac:dyDescent="0.15">
      <c r="B48" s="1210"/>
      <c r="C48" s="1211"/>
      <c r="D48" s="103"/>
      <c r="E48" s="1214" t="s">
        <v>38</v>
      </c>
      <c r="F48" s="1214"/>
      <c r="G48" s="1214"/>
      <c r="H48" s="1215"/>
      <c r="I48" s="354" t="s">
        <v>508</v>
      </c>
      <c r="J48" s="355" t="s">
        <v>508</v>
      </c>
      <c r="K48" s="355" t="s">
        <v>508</v>
      </c>
      <c r="L48" s="355" t="s">
        <v>508</v>
      </c>
      <c r="M48" s="356" t="s">
        <v>508</v>
      </c>
    </row>
    <row r="49" spans="2:13" ht="27.75" customHeight="1" x14ac:dyDescent="0.15">
      <c r="B49" s="1212"/>
      <c r="C49" s="1213"/>
      <c r="D49" s="103"/>
      <c r="E49" s="1214" t="s">
        <v>39</v>
      </c>
      <c r="F49" s="1214"/>
      <c r="G49" s="1214"/>
      <c r="H49" s="1215"/>
      <c r="I49" s="354" t="s">
        <v>508</v>
      </c>
      <c r="J49" s="355" t="s">
        <v>508</v>
      </c>
      <c r="K49" s="355" t="s">
        <v>508</v>
      </c>
      <c r="L49" s="355" t="s">
        <v>508</v>
      </c>
      <c r="M49" s="356" t="s">
        <v>508</v>
      </c>
    </row>
    <row r="50" spans="2:13" ht="27.75" customHeight="1" x14ac:dyDescent="0.15">
      <c r="B50" s="1208" t="s">
        <v>40</v>
      </c>
      <c r="C50" s="1209"/>
      <c r="D50" s="106"/>
      <c r="E50" s="1214" t="s">
        <v>41</v>
      </c>
      <c r="F50" s="1214"/>
      <c r="G50" s="1214"/>
      <c r="H50" s="1215"/>
      <c r="I50" s="354">
        <v>2697</v>
      </c>
      <c r="J50" s="355">
        <v>2873</v>
      </c>
      <c r="K50" s="355">
        <v>2582</v>
      </c>
      <c r="L50" s="355">
        <v>2414</v>
      </c>
      <c r="M50" s="356">
        <v>2172</v>
      </c>
    </row>
    <row r="51" spans="2:13" ht="27.75" customHeight="1" x14ac:dyDescent="0.15">
      <c r="B51" s="1210"/>
      <c r="C51" s="1211"/>
      <c r="D51" s="103"/>
      <c r="E51" s="1214" t="s">
        <v>42</v>
      </c>
      <c r="F51" s="1214"/>
      <c r="G51" s="1214"/>
      <c r="H51" s="1215"/>
      <c r="I51" s="354">
        <v>929</v>
      </c>
      <c r="J51" s="355">
        <v>912</v>
      </c>
      <c r="K51" s="355">
        <v>913</v>
      </c>
      <c r="L51" s="355">
        <v>860</v>
      </c>
      <c r="M51" s="356">
        <v>794</v>
      </c>
    </row>
    <row r="52" spans="2:13" ht="27.75" customHeight="1" x14ac:dyDescent="0.15">
      <c r="B52" s="1212"/>
      <c r="C52" s="1213"/>
      <c r="D52" s="103"/>
      <c r="E52" s="1214" t="s">
        <v>43</v>
      </c>
      <c r="F52" s="1214"/>
      <c r="G52" s="1214"/>
      <c r="H52" s="1215"/>
      <c r="I52" s="354">
        <v>11918</v>
      </c>
      <c r="J52" s="355">
        <v>11633</v>
      </c>
      <c r="K52" s="355">
        <v>11413</v>
      </c>
      <c r="L52" s="355">
        <v>11259</v>
      </c>
      <c r="M52" s="356">
        <v>11942</v>
      </c>
    </row>
    <row r="53" spans="2:13" ht="27.75" customHeight="1" thickBot="1" x14ac:dyDescent="0.2">
      <c r="B53" s="1216" t="s">
        <v>44</v>
      </c>
      <c r="C53" s="1217"/>
      <c r="D53" s="107"/>
      <c r="E53" s="1218" t="s">
        <v>45</v>
      </c>
      <c r="F53" s="1218"/>
      <c r="G53" s="1218"/>
      <c r="H53" s="1219"/>
      <c r="I53" s="357">
        <v>6256</v>
      </c>
      <c r="J53" s="358">
        <v>6116</v>
      </c>
      <c r="K53" s="358">
        <v>6900</v>
      </c>
      <c r="L53" s="358">
        <v>7098</v>
      </c>
      <c r="M53" s="359">
        <v>9106</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LXYd7SjwHJJebOfI0vXJwq88DfZNEQ3uG65ovWEfgJ9/gDH9YGrxkQno3stDD+/I6VSo5rob89oOr85qfXpiGw==" saltValue="Ho3H9QApyji3oV3HPAXoB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552</v>
      </c>
      <c r="G54" s="116" t="s">
        <v>553</v>
      </c>
      <c r="H54" s="117" t="s">
        <v>554</v>
      </c>
    </row>
    <row r="55" spans="2:8" ht="52.5" customHeight="1" x14ac:dyDescent="0.15">
      <c r="B55" s="118"/>
      <c r="C55" s="1235" t="s">
        <v>48</v>
      </c>
      <c r="D55" s="1235"/>
      <c r="E55" s="1236"/>
      <c r="F55" s="119">
        <v>1587</v>
      </c>
      <c r="G55" s="119">
        <v>1387</v>
      </c>
      <c r="H55" s="120">
        <v>1187</v>
      </c>
    </row>
    <row r="56" spans="2:8" ht="52.5" customHeight="1" x14ac:dyDescent="0.15">
      <c r="B56" s="121"/>
      <c r="C56" s="1237" t="s">
        <v>49</v>
      </c>
      <c r="D56" s="1237"/>
      <c r="E56" s="1238"/>
      <c r="F56" s="122">
        <v>20</v>
      </c>
      <c r="G56" s="122">
        <v>20</v>
      </c>
      <c r="H56" s="123">
        <v>131</v>
      </c>
    </row>
    <row r="57" spans="2:8" ht="53.25" customHeight="1" x14ac:dyDescent="0.15">
      <c r="B57" s="121"/>
      <c r="C57" s="1239" t="s">
        <v>50</v>
      </c>
      <c r="D57" s="1239"/>
      <c r="E57" s="1240"/>
      <c r="F57" s="124">
        <v>367</v>
      </c>
      <c r="G57" s="124">
        <v>392</v>
      </c>
      <c r="H57" s="125">
        <v>203</v>
      </c>
    </row>
    <row r="58" spans="2:8" ht="45.75" customHeight="1" x14ac:dyDescent="0.15">
      <c r="B58" s="126"/>
      <c r="C58" s="1227" t="s">
        <v>590</v>
      </c>
      <c r="D58" s="1228"/>
      <c r="E58" s="1229"/>
      <c r="F58" s="127">
        <v>105</v>
      </c>
      <c r="G58" s="127">
        <v>103</v>
      </c>
      <c r="H58" s="128">
        <v>102</v>
      </c>
    </row>
    <row r="59" spans="2:8" ht="45.75" customHeight="1" x14ac:dyDescent="0.15">
      <c r="B59" s="126"/>
      <c r="C59" s="1227" t="s">
        <v>593</v>
      </c>
      <c r="D59" s="1228"/>
      <c r="E59" s="1229"/>
      <c r="F59" s="127">
        <v>47</v>
      </c>
      <c r="G59" s="127">
        <v>47</v>
      </c>
      <c r="H59" s="128">
        <v>47</v>
      </c>
    </row>
    <row r="60" spans="2:8" ht="45.75" customHeight="1" x14ac:dyDescent="0.15">
      <c r="B60" s="126"/>
      <c r="C60" s="1227" t="s">
        <v>589</v>
      </c>
      <c r="D60" s="1228"/>
      <c r="E60" s="1229"/>
      <c r="F60" s="127">
        <v>29</v>
      </c>
      <c r="G60" s="127">
        <v>29</v>
      </c>
      <c r="H60" s="128">
        <v>29</v>
      </c>
    </row>
    <row r="61" spans="2:8" ht="45.75" customHeight="1" x14ac:dyDescent="0.15">
      <c r="B61" s="126"/>
      <c r="C61" s="1227" t="s">
        <v>588</v>
      </c>
      <c r="D61" s="1228"/>
      <c r="E61" s="1229"/>
      <c r="F61" s="127">
        <v>11</v>
      </c>
      <c r="G61" s="127">
        <v>11</v>
      </c>
      <c r="H61" s="128">
        <v>11</v>
      </c>
    </row>
    <row r="62" spans="2:8" ht="45.75" customHeight="1" thickBot="1" x14ac:dyDescent="0.2">
      <c r="B62" s="129"/>
      <c r="C62" s="1230" t="s">
        <v>587</v>
      </c>
      <c r="D62" s="1231"/>
      <c r="E62" s="1232"/>
      <c r="F62" s="130">
        <v>15</v>
      </c>
      <c r="G62" s="130">
        <v>12</v>
      </c>
      <c r="H62" s="131">
        <v>9</v>
      </c>
    </row>
    <row r="63" spans="2:8" ht="52.5" customHeight="1" thickBot="1" x14ac:dyDescent="0.2">
      <c r="B63" s="132"/>
      <c r="C63" s="1233" t="s">
        <v>51</v>
      </c>
      <c r="D63" s="1233"/>
      <c r="E63" s="1234"/>
      <c r="F63" s="133">
        <v>1974</v>
      </c>
      <c r="G63" s="133">
        <v>1799</v>
      </c>
      <c r="H63" s="134">
        <v>1521</v>
      </c>
    </row>
    <row r="64" spans="2:8" x14ac:dyDescent="0.15"/>
  </sheetData>
  <sheetProtection algorithmName="SHA-512" hashValue="B1nZjBMT26MCeFl/Xo+qXGtoWyZrUlDonfP6YS3w0KUjMx29fmL3gDO53kormxSwKjqMsk2XQ4XX/ypBovcaug==" saltValue="wbknqJ0j44nGPhNSFPbZK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BD922C-F4C2-4527-8AD4-E920A373AA76}">
  <sheetPr>
    <pageSetUpPr fitToPage="1"/>
  </sheetPr>
  <dimension ref="A1:DE85"/>
  <sheetViews>
    <sheetView showGridLines="0" topLeftCell="A7" zoomScale="75" zoomScaleNormal="75" zoomScaleSheetLayoutView="55" workbookViewId="0">
      <selection activeCell="CR15" sqref="CR15"/>
    </sheetView>
  </sheetViews>
  <sheetFormatPr defaultColWidth="0" defaultRowHeight="0" customHeight="1" zeroHeight="1" x14ac:dyDescent="0.15"/>
  <cols>
    <col min="1" max="1" width="6.375" style="1241" customWidth="1"/>
    <col min="2" max="107" width="2.5" style="1241" customWidth="1"/>
    <col min="108" max="108" width="6.125" style="1243" customWidth="1"/>
    <col min="109" max="109" width="5.875" style="1242" customWidth="1"/>
    <col min="110" max="16384" width="8.625" style="1241" hidden="1"/>
  </cols>
  <sheetData>
    <row r="1" spans="1:109" ht="42.75" customHeight="1" x14ac:dyDescent="0.15">
      <c r="A1" s="1298"/>
      <c r="B1" s="1297"/>
      <c r="DD1" s="1241"/>
      <c r="DE1" s="1241"/>
    </row>
    <row r="2" spans="1:109" ht="25.5" customHeight="1" x14ac:dyDescent="0.15">
      <c r="A2" s="1296"/>
      <c r="C2" s="1296"/>
      <c r="O2" s="1296"/>
      <c r="P2" s="1296"/>
      <c r="Q2" s="1296"/>
      <c r="R2" s="1296"/>
      <c r="S2" s="1296"/>
      <c r="T2" s="1296"/>
      <c r="U2" s="1296"/>
      <c r="V2" s="1296"/>
      <c r="W2" s="1296"/>
      <c r="X2" s="1296"/>
      <c r="Y2" s="1296"/>
      <c r="Z2" s="1296"/>
      <c r="AA2" s="1296"/>
      <c r="AB2" s="1296"/>
      <c r="AC2" s="1296"/>
      <c r="AD2" s="1296"/>
      <c r="AE2" s="1296"/>
      <c r="AF2" s="1296"/>
      <c r="AG2" s="1296"/>
      <c r="AH2" s="1296"/>
      <c r="AI2" s="1296"/>
      <c r="AU2" s="1296"/>
      <c r="BG2" s="1296"/>
      <c r="BS2" s="1296"/>
      <c r="CE2" s="1296"/>
      <c r="CQ2" s="1296"/>
      <c r="DD2" s="1241"/>
      <c r="DE2" s="1241"/>
    </row>
    <row r="3" spans="1:109" ht="25.5" customHeight="1" x14ac:dyDescent="0.15">
      <c r="A3" s="1296"/>
      <c r="C3" s="1296"/>
      <c r="O3" s="1296"/>
      <c r="P3" s="1296"/>
      <c r="Q3" s="1296"/>
      <c r="R3" s="1296"/>
      <c r="S3" s="1296"/>
      <c r="T3" s="1296"/>
      <c r="U3" s="1296"/>
      <c r="V3" s="1296"/>
      <c r="W3" s="1296"/>
      <c r="X3" s="1296"/>
      <c r="Y3" s="1296"/>
      <c r="Z3" s="1296"/>
      <c r="AA3" s="1296"/>
      <c r="AB3" s="1296"/>
      <c r="AC3" s="1296"/>
      <c r="AD3" s="1296"/>
      <c r="AE3" s="1296"/>
      <c r="AF3" s="1296"/>
      <c r="AG3" s="1296"/>
      <c r="AH3" s="1296"/>
      <c r="AI3" s="1296"/>
      <c r="AU3" s="1296"/>
      <c r="BG3" s="1296"/>
      <c r="BS3" s="1296"/>
      <c r="CE3" s="1296"/>
      <c r="CQ3" s="1296"/>
      <c r="DD3" s="1241"/>
      <c r="DE3" s="1241"/>
    </row>
    <row r="4" spans="1:109" s="255" customFormat="1" ht="13.5" x14ac:dyDescent="0.15">
      <c r="A4" s="1296"/>
      <c r="B4" s="1296"/>
      <c r="C4" s="1296"/>
      <c r="D4" s="1296"/>
      <c r="E4" s="1296"/>
      <c r="F4" s="1296"/>
      <c r="G4" s="1296"/>
      <c r="H4" s="1296"/>
      <c r="I4" s="1296"/>
      <c r="J4" s="1296"/>
      <c r="K4" s="1296"/>
      <c r="L4" s="1296"/>
      <c r="M4" s="1296"/>
      <c r="N4" s="1296"/>
      <c r="O4" s="1296"/>
      <c r="P4" s="1296"/>
      <c r="Q4" s="1296"/>
      <c r="R4" s="1296"/>
      <c r="S4" s="1296"/>
      <c r="T4" s="1296"/>
      <c r="U4" s="1296"/>
      <c r="V4" s="1296"/>
      <c r="W4" s="1296"/>
      <c r="X4" s="1296"/>
      <c r="Y4" s="1296"/>
      <c r="Z4" s="1296"/>
      <c r="AA4" s="1296"/>
      <c r="AB4" s="1296"/>
      <c r="AC4" s="1296"/>
      <c r="AD4" s="1296"/>
      <c r="AE4" s="1296"/>
      <c r="AF4" s="1296"/>
      <c r="AG4" s="1296"/>
      <c r="AH4" s="1296"/>
      <c r="AI4" s="1296"/>
      <c r="AJ4" s="1296"/>
      <c r="AK4" s="1296"/>
      <c r="AL4" s="1296"/>
      <c r="AM4" s="1296"/>
      <c r="AN4" s="1296"/>
      <c r="AO4" s="1296"/>
      <c r="AP4" s="1296"/>
      <c r="AQ4" s="1296"/>
      <c r="AR4" s="1296"/>
      <c r="AS4" s="1296"/>
      <c r="AT4" s="1296"/>
      <c r="AU4" s="1296"/>
      <c r="AV4" s="1296"/>
      <c r="AW4" s="1296"/>
      <c r="AX4" s="1296"/>
      <c r="AY4" s="1296"/>
      <c r="AZ4" s="1296"/>
      <c r="BA4" s="1296"/>
      <c r="BB4" s="1296"/>
      <c r="BC4" s="1296"/>
      <c r="BD4" s="1296"/>
      <c r="BE4" s="1296"/>
      <c r="BF4" s="1296"/>
      <c r="BG4" s="1296"/>
      <c r="BH4" s="1296"/>
      <c r="BI4" s="1296"/>
      <c r="BJ4" s="1296"/>
      <c r="BK4" s="1296"/>
      <c r="BL4" s="1296"/>
      <c r="BM4" s="1296"/>
      <c r="BN4" s="1296"/>
      <c r="BO4" s="1296"/>
      <c r="BP4" s="1296"/>
      <c r="BQ4" s="1296"/>
      <c r="BR4" s="1296"/>
      <c r="BS4" s="1296"/>
      <c r="BT4" s="1296"/>
      <c r="BU4" s="1296"/>
      <c r="BV4" s="1296"/>
      <c r="BW4" s="1296"/>
      <c r="BX4" s="1296"/>
      <c r="BY4" s="1296"/>
      <c r="BZ4" s="1296"/>
      <c r="CA4" s="1296"/>
      <c r="CB4" s="1296"/>
      <c r="CC4" s="1296"/>
      <c r="CD4" s="1296"/>
      <c r="CE4" s="1296"/>
      <c r="CF4" s="1296"/>
      <c r="CG4" s="1296"/>
      <c r="CH4" s="1296"/>
      <c r="CI4" s="1296"/>
      <c r="CJ4" s="1296"/>
      <c r="CK4" s="1296"/>
      <c r="CL4" s="1296"/>
      <c r="CM4" s="1296"/>
      <c r="CN4" s="1296"/>
      <c r="CO4" s="1296"/>
      <c r="CP4" s="1296"/>
      <c r="CQ4" s="1296"/>
      <c r="CR4" s="1296"/>
      <c r="CS4" s="1296"/>
      <c r="CT4" s="1296"/>
      <c r="CU4" s="1296"/>
      <c r="CV4" s="1296"/>
      <c r="CW4" s="1296"/>
      <c r="CX4" s="1296"/>
      <c r="CY4" s="1296"/>
      <c r="CZ4" s="1296"/>
      <c r="DA4" s="1296"/>
      <c r="DB4" s="1296"/>
      <c r="DC4" s="1296"/>
      <c r="DD4" s="1296"/>
      <c r="DE4" s="1296"/>
    </row>
    <row r="5" spans="1:109" s="255" customFormat="1" ht="13.5" x14ac:dyDescent="0.15">
      <c r="A5" s="1296"/>
      <c r="B5" s="1296"/>
      <c r="C5" s="1296"/>
      <c r="D5" s="1296"/>
      <c r="E5" s="1296"/>
      <c r="F5" s="1296"/>
      <c r="G5" s="1296"/>
      <c r="H5" s="1296"/>
      <c r="I5" s="1296"/>
      <c r="J5" s="1296"/>
      <c r="K5" s="1296"/>
      <c r="L5" s="1296"/>
      <c r="M5" s="1296"/>
      <c r="N5" s="1296"/>
      <c r="O5" s="1296"/>
      <c r="P5" s="1296"/>
      <c r="Q5" s="1296"/>
      <c r="R5" s="1296"/>
      <c r="S5" s="1296"/>
      <c r="T5" s="1296"/>
      <c r="U5" s="1296"/>
      <c r="V5" s="1296"/>
      <c r="W5" s="1296"/>
      <c r="X5" s="1296"/>
      <c r="Y5" s="1296"/>
      <c r="Z5" s="1296"/>
      <c r="AA5" s="1296"/>
      <c r="AB5" s="1296"/>
      <c r="AC5" s="1296"/>
      <c r="AD5" s="1296"/>
      <c r="AE5" s="1296"/>
      <c r="AF5" s="1296"/>
      <c r="AG5" s="1296"/>
      <c r="AH5" s="1296"/>
      <c r="AI5" s="1296"/>
      <c r="AJ5" s="1296"/>
      <c r="AK5" s="1296"/>
      <c r="AL5" s="1296"/>
      <c r="AM5" s="1296"/>
      <c r="AN5" s="1296"/>
      <c r="AO5" s="1296"/>
      <c r="AP5" s="1296"/>
      <c r="AQ5" s="1296"/>
      <c r="AR5" s="1296"/>
      <c r="AS5" s="1296"/>
      <c r="AT5" s="1296"/>
      <c r="AU5" s="1296"/>
      <c r="AV5" s="1296"/>
      <c r="AW5" s="1296"/>
      <c r="AX5" s="1296"/>
      <c r="AY5" s="1296"/>
      <c r="AZ5" s="1296"/>
      <c r="BA5" s="1296"/>
      <c r="BB5" s="1296"/>
      <c r="BC5" s="1296"/>
      <c r="BD5" s="1296"/>
      <c r="BE5" s="1296"/>
      <c r="BF5" s="1296"/>
      <c r="BG5" s="1296"/>
      <c r="BH5" s="1296"/>
      <c r="BI5" s="1296"/>
      <c r="BJ5" s="1296"/>
      <c r="BK5" s="1296"/>
      <c r="BL5" s="1296"/>
      <c r="BM5" s="1296"/>
      <c r="BN5" s="1296"/>
      <c r="BO5" s="1296"/>
      <c r="BP5" s="1296"/>
      <c r="BQ5" s="1296"/>
      <c r="BR5" s="1296"/>
      <c r="BS5" s="1296"/>
      <c r="BT5" s="1296"/>
      <c r="BU5" s="1296"/>
      <c r="BV5" s="1296"/>
      <c r="BW5" s="1296"/>
      <c r="BX5" s="1296"/>
      <c r="BY5" s="1296"/>
      <c r="BZ5" s="1296"/>
      <c r="CA5" s="1296"/>
      <c r="CB5" s="1296"/>
      <c r="CC5" s="1296"/>
      <c r="CD5" s="1296"/>
      <c r="CE5" s="1296"/>
      <c r="CF5" s="1296"/>
      <c r="CG5" s="1296"/>
      <c r="CH5" s="1296"/>
      <c r="CI5" s="1296"/>
      <c r="CJ5" s="1296"/>
      <c r="CK5" s="1296"/>
      <c r="CL5" s="1296"/>
      <c r="CM5" s="1296"/>
      <c r="CN5" s="1296"/>
      <c r="CO5" s="1296"/>
      <c r="CP5" s="1296"/>
      <c r="CQ5" s="1296"/>
      <c r="CR5" s="1296"/>
      <c r="CS5" s="1296"/>
      <c r="CT5" s="1296"/>
      <c r="CU5" s="1296"/>
      <c r="CV5" s="1296"/>
      <c r="CW5" s="1296"/>
      <c r="CX5" s="1296"/>
      <c r="CY5" s="1296"/>
      <c r="CZ5" s="1296"/>
      <c r="DA5" s="1296"/>
      <c r="DB5" s="1296"/>
      <c r="DC5" s="1296"/>
      <c r="DD5" s="1296"/>
      <c r="DE5" s="1296"/>
    </row>
    <row r="6" spans="1:109" s="255" customFormat="1" ht="13.5" x14ac:dyDescent="0.15">
      <c r="A6" s="1296"/>
      <c r="B6" s="1296"/>
      <c r="C6" s="1296"/>
      <c r="D6" s="1296"/>
      <c r="E6" s="1296"/>
      <c r="F6" s="1296"/>
      <c r="G6" s="1296"/>
      <c r="H6" s="1296"/>
      <c r="I6" s="1296"/>
      <c r="J6" s="1296"/>
      <c r="K6" s="1296"/>
      <c r="L6" s="1296"/>
      <c r="M6" s="1296"/>
      <c r="N6" s="1296"/>
      <c r="O6" s="1296"/>
      <c r="P6" s="1296"/>
      <c r="Q6" s="1296"/>
      <c r="R6" s="1296"/>
      <c r="S6" s="1296"/>
      <c r="T6" s="1296"/>
      <c r="U6" s="1296"/>
      <c r="V6" s="1296"/>
      <c r="W6" s="1296"/>
      <c r="X6" s="1296"/>
      <c r="Y6" s="1296"/>
      <c r="Z6" s="1296"/>
      <c r="AA6" s="1296"/>
      <c r="AB6" s="1296"/>
      <c r="AC6" s="1296"/>
      <c r="AD6" s="1296"/>
      <c r="AE6" s="1296"/>
      <c r="AF6" s="1296"/>
      <c r="AG6" s="1296"/>
      <c r="AH6" s="1296"/>
      <c r="AI6" s="1296"/>
      <c r="AJ6" s="1296"/>
      <c r="AK6" s="1296"/>
      <c r="AL6" s="1296"/>
      <c r="AM6" s="1296"/>
      <c r="AN6" s="1296"/>
      <c r="AO6" s="1296"/>
      <c r="AP6" s="1296"/>
      <c r="AQ6" s="1296"/>
      <c r="AR6" s="1296"/>
      <c r="AS6" s="1296"/>
      <c r="AT6" s="1296"/>
      <c r="AU6" s="1296"/>
      <c r="AV6" s="1296"/>
      <c r="AW6" s="1296"/>
      <c r="AX6" s="1296"/>
      <c r="AY6" s="1296"/>
      <c r="AZ6" s="1296"/>
      <c r="BA6" s="1296"/>
      <c r="BB6" s="1296"/>
      <c r="BC6" s="1296"/>
      <c r="BD6" s="1296"/>
      <c r="BE6" s="1296"/>
      <c r="BF6" s="1296"/>
      <c r="BG6" s="1296"/>
      <c r="BH6" s="1296"/>
      <c r="BI6" s="1296"/>
      <c r="BJ6" s="1296"/>
      <c r="BK6" s="1296"/>
      <c r="BL6" s="1296"/>
      <c r="BM6" s="1296"/>
      <c r="BN6" s="1296"/>
      <c r="BO6" s="1296"/>
      <c r="BP6" s="1296"/>
      <c r="BQ6" s="1296"/>
      <c r="BR6" s="1296"/>
      <c r="BS6" s="1296"/>
      <c r="BT6" s="1296"/>
      <c r="BU6" s="1296"/>
      <c r="BV6" s="1296"/>
      <c r="BW6" s="1296"/>
      <c r="BX6" s="1296"/>
      <c r="BY6" s="1296"/>
      <c r="BZ6" s="1296"/>
      <c r="CA6" s="1296"/>
      <c r="CB6" s="1296"/>
      <c r="CC6" s="1296"/>
      <c r="CD6" s="1296"/>
      <c r="CE6" s="1296"/>
      <c r="CF6" s="1296"/>
      <c r="CG6" s="1296"/>
      <c r="CH6" s="1296"/>
      <c r="CI6" s="1296"/>
      <c r="CJ6" s="1296"/>
      <c r="CK6" s="1296"/>
      <c r="CL6" s="1296"/>
      <c r="CM6" s="1296"/>
      <c r="CN6" s="1296"/>
      <c r="CO6" s="1296"/>
      <c r="CP6" s="1296"/>
      <c r="CQ6" s="1296"/>
      <c r="CR6" s="1296"/>
      <c r="CS6" s="1296"/>
      <c r="CT6" s="1296"/>
      <c r="CU6" s="1296"/>
      <c r="CV6" s="1296"/>
      <c r="CW6" s="1296"/>
      <c r="CX6" s="1296"/>
      <c r="CY6" s="1296"/>
      <c r="CZ6" s="1296"/>
      <c r="DA6" s="1296"/>
      <c r="DB6" s="1296"/>
      <c r="DC6" s="1296"/>
      <c r="DD6" s="1296"/>
      <c r="DE6" s="1296"/>
    </row>
    <row r="7" spans="1:109" s="255" customFormat="1" ht="13.5" x14ac:dyDescent="0.15">
      <c r="A7" s="1296"/>
      <c r="B7" s="1296"/>
      <c r="C7" s="1296"/>
      <c r="D7" s="1296"/>
      <c r="E7" s="1296"/>
      <c r="F7" s="1296"/>
      <c r="G7" s="1296"/>
      <c r="H7" s="1296"/>
      <c r="I7" s="1296"/>
      <c r="J7" s="1296"/>
      <c r="K7" s="1296"/>
      <c r="L7" s="1296"/>
      <c r="M7" s="1296"/>
      <c r="N7" s="1296"/>
      <c r="O7" s="1296"/>
      <c r="P7" s="1296"/>
      <c r="Q7" s="1296"/>
      <c r="R7" s="1296"/>
      <c r="S7" s="1296"/>
      <c r="T7" s="1296"/>
      <c r="U7" s="1296"/>
      <c r="V7" s="1296"/>
      <c r="W7" s="1296"/>
      <c r="X7" s="1296"/>
      <c r="Y7" s="1296"/>
      <c r="Z7" s="1296"/>
      <c r="AA7" s="1296"/>
      <c r="AB7" s="1296"/>
      <c r="AC7" s="1296"/>
      <c r="AD7" s="1296"/>
      <c r="AE7" s="1296"/>
      <c r="AF7" s="1296"/>
      <c r="AG7" s="1296"/>
      <c r="AH7" s="1296"/>
      <c r="AI7" s="1296"/>
      <c r="AJ7" s="1296"/>
      <c r="AK7" s="1296"/>
      <c r="AL7" s="1296"/>
      <c r="AM7" s="1296"/>
      <c r="AN7" s="1296"/>
      <c r="AO7" s="1296"/>
      <c r="AP7" s="1296"/>
      <c r="AQ7" s="1296"/>
      <c r="AR7" s="1296"/>
      <c r="AS7" s="1296"/>
      <c r="AT7" s="1296"/>
      <c r="AU7" s="1296"/>
      <c r="AV7" s="1296"/>
      <c r="AW7" s="1296"/>
      <c r="AX7" s="1296"/>
      <c r="AY7" s="1296"/>
      <c r="AZ7" s="1296"/>
      <c r="BA7" s="1296"/>
      <c r="BB7" s="1296"/>
      <c r="BC7" s="1296"/>
      <c r="BD7" s="1296"/>
      <c r="BE7" s="1296"/>
      <c r="BF7" s="1296"/>
      <c r="BG7" s="1296"/>
      <c r="BH7" s="1296"/>
      <c r="BI7" s="1296"/>
      <c r="BJ7" s="1296"/>
      <c r="BK7" s="1296"/>
      <c r="BL7" s="1296"/>
      <c r="BM7" s="1296"/>
      <c r="BN7" s="1296"/>
      <c r="BO7" s="1296"/>
      <c r="BP7" s="1296"/>
      <c r="BQ7" s="1296"/>
      <c r="BR7" s="1296"/>
      <c r="BS7" s="1296"/>
      <c r="BT7" s="1296"/>
      <c r="BU7" s="1296"/>
      <c r="BV7" s="1296"/>
      <c r="BW7" s="1296"/>
      <c r="BX7" s="1296"/>
      <c r="BY7" s="1296"/>
      <c r="BZ7" s="1296"/>
      <c r="CA7" s="1296"/>
      <c r="CB7" s="1296"/>
      <c r="CC7" s="1296"/>
      <c r="CD7" s="1296"/>
      <c r="CE7" s="1296"/>
      <c r="CF7" s="1296"/>
      <c r="CG7" s="1296"/>
      <c r="CH7" s="1296"/>
      <c r="CI7" s="1296"/>
      <c r="CJ7" s="1296"/>
      <c r="CK7" s="1296"/>
      <c r="CL7" s="1296"/>
      <c r="CM7" s="1296"/>
      <c r="CN7" s="1296"/>
      <c r="CO7" s="1296"/>
      <c r="CP7" s="1296"/>
      <c r="CQ7" s="1296"/>
      <c r="CR7" s="1296"/>
      <c r="CS7" s="1296"/>
      <c r="CT7" s="1296"/>
      <c r="CU7" s="1296"/>
      <c r="CV7" s="1296"/>
      <c r="CW7" s="1296"/>
      <c r="CX7" s="1296"/>
      <c r="CY7" s="1296"/>
      <c r="CZ7" s="1296"/>
      <c r="DA7" s="1296"/>
      <c r="DB7" s="1296"/>
      <c r="DC7" s="1296"/>
      <c r="DD7" s="1296"/>
      <c r="DE7" s="1296"/>
    </row>
    <row r="8" spans="1:109" s="255" customFormat="1" ht="13.5" x14ac:dyDescent="0.15">
      <c r="A8" s="1296"/>
      <c r="B8" s="1296"/>
      <c r="C8" s="1296"/>
      <c r="D8" s="1296"/>
      <c r="E8" s="1296"/>
      <c r="F8" s="1296"/>
      <c r="G8" s="1296"/>
      <c r="H8" s="1296"/>
      <c r="I8" s="1296"/>
      <c r="J8" s="1296"/>
      <c r="K8" s="1296"/>
      <c r="L8" s="1296"/>
      <c r="M8" s="1296"/>
      <c r="N8" s="1296"/>
      <c r="O8" s="1296"/>
      <c r="P8" s="1296"/>
      <c r="Q8" s="1296"/>
      <c r="R8" s="1296"/>
      <c r="S8" s="1296"/>
      <c r="T8" s="1296"/>
      <c r="U8" s="1296"/>
      <c r="V8" s="1296"/>
      <c r="W8" s="1296"/>
      <c r="X8" s="1296"/>
      <c r="Y8" s="1296"/>
      <c r="Z8" s="1296"/>
      <c r="AA8" s="1296"/>
      <c r="AB8" s="1296"/>
      <c r="AC8" s="1296"/>
      <c r="AD8" s="1296"/>
      <c r="AE8" s="1296"/>
      <c r="AF8" s="1296"/>
      <c r="AG8" s="1296"/>
      <c r="AH8" s="1296"/>
      <c r="AI8" s="1296"/>
      <c r="AJ8" s="1296"/>
      <c r="AK8" s="1296"/>
      <c r="AL8" s="1296"/>
      <c r="AM8" s="1296"/>
      <c r="AN8" s="1296"/>
      <c r="AO8" s="1296"/>
      <c r="AP8" s="1296"/>
      <c r="AQ8" s="1296"/>
      <c r="AR8" s="1296"/>
      <c r="AS8" s="1296"/>
      <c r="AT8" s="1296"/>
      <c r="AU8" s="1296"/>
      <c r="AV8" s="1296"/>
      <c r="AW8" s="1296"/>
      <c r="AX8" s="1296"/>
      <c r="AY8" s="1296"/>
      <c r="AZ8" s="1296"/>
      <c r="BA8" s="1296"/>
      <c r="BB8" s="1296"/>
      <c r="BC8" s="1296"/>
      <c r="BD8" s="1296"/>
      <c r="BE8" s="1296"/>
      <c r="BF8" s="1296"/>
      <c r="BG8" s="1296"/>
      <c r="BH8" s="1296"/>
      <c r="BI8" s="1296"/>
      <c r="BJ8" s="1296"/>
      <c r="BK8" s="1296"/>
      <c r="BL8" s="1296"/>
      <c r="BM8" s="1296"/>
      <c r="BN8" s="1296"/>
      <c r="BO8" s="1296"/>
      <c r="BP8" s="1296"/>
      <c r="BQ8" s="1296"/>
      <c r="BR8" s="1296"/>
      <c r="BS8" s="1296"/>
      <c r="BT8" s="1296"/>
      <c r="BU8" s="1296"/>
      <c r="BV8" s="1296"/>
      <c r="BW8" s="1296"/>
      <c r="BX8" s="1296"/>
      <c r="BY8" s="1296"/>
      <c r="BZ8" s="1296"/>
      <c r="CA8" s="1296"/>
      <c r="CB8" s="1296"/>
      <c r="CC8" s="1296"/>
      <c r="CD8" s="1296"/>
      <c r="CE8" s="1296"/>
      <c r="CF8" s="1296"/>
      <c r="CG8" s="1296"/>
      <c r="CH8" s="1296"/>
      <c r="CI8" s="1296"/>
      <c r="CJ8" s="1296"/>
      <c r="CK8" s="1296"/>
      <c r="CL8" s="1296"/>
      <c r="CM8" s="1296"/>
      <c r="CN8" s="1296"/>
      <c r="CO8" s="1296"/>
      <c r="CP8" s="1296"/>
      <c r="CQ8" s="1296"/>
      <c r="CR8" s="1296"/>
      <c r="CS8" s="1296"/>
      <c r="CT8" s="1296"/>
      <c r="CU8" s="1296"/>
      <c r="CV8" s="1296"/>
      <c r="CW8" s="1296"/>
      <c r="CX8" s="1296"/>
      <c r="CY8" s="1296"/>
      <c r="CZ8" s="1296"/>
      <c r="DA8" s="1296"/>
      <c r="DB8" s="1296"/>
      <c r="DC8" s="1296"/>
      <c r="DD8" s="1296"/>
      <c r="DE8" s="1296"/>
    </row>
    <row r="9" spans="1:109" s="255" customFormat="1" ht="13.5" x14ac:dyDescent="0.15">
      <c r="A9" s="1296"/>
      <c r="B9" s="1296"/>
      <c r="C9" s="1296"/>
      <c r="D9" s="1296"/>
      <c r="E9" s="1296"/>
      <c r="F9" s="1296"/>
      <c r="G9" s="1296"/>
      <c r="H9" s="1296"/>
      <c r="I9" s="1296"/>
      <c r="J9" s="1296"/>
      <c r="K9" s="1296"/>
      <c r="L9" s="1296"/>
      <c r="M9" s="1296"/>
      <c r="N9" s="1296"/>
      <c r="O9" s="1296"/>
      <c r="P9" s="1296"/>
      <c r="Q9" s="1296"/>
      <c r="R9" s="1296"/>
      <c r="S9" s="1296"/>
      <c r="T9" s="1296"/>
      <c r="U9" s="1296"/>
      <c r="V9" s="1296"/>
      <c r="W9" s="1296"/>
      <c r="X9" s="1296"/>
      <c r="Y9" s="1296"/>
      <c r="Z9" s="1296"/>
      <c r="AA9" s="1296"/>
      <c r="AB9" s="1296"/>
      <c r="AC9" s="1296"/>
      <c r="AD9" s="1296"/>
      <c r="AE9" s="1296"/>
      <c r="AF9" s="1296"/>
      <c r="AG9" s="1296"/>
      <c r="AH9" s="1296"/>
      <c r="AI9" s="1296"/>
      <c r="AJ9" s="1296"/>
      <c r="AK9" s="1296"/>
      <c r="AL9" s="1296"/>
      <c r="AM9" s="1296"/>
      <c r="AN9" s="1296"/>
      <c r="AO9" s="1296"/>
      <c r="AP9" s="1296"/>
      <c r="AQ9" s="1296"/>
      <c r="AR9" s="1296"/>
      <c r="AS9" s="1296"/>
      <c r="AT9" s="1296"/>
      <c r="AU9" s="1296"/>
      <c r="AV9" s="1296"/>
      <c r="AW9" s="1296"/>
      <c r="AX9" s="1296"/>
      <c r="AY9" s="1296"/>
      <c r="AZ9" s="1296"/>
      <c r="BA9" s="1296"/>
      <c r="BB9" s="1296"/>
      <c r="BC9" s="1296"/>
      <c r="BD9" s="1296"/>
      <c r="BE9" s="1296"/>
      <c r="BF9" s="1296"/>
      <c r="BG9" s="1296"/>
      <c r="BH9" s="1296"/>
      <c r="BI9" s="1296"/>
      <c r="BJ9" s="1296"/>
      <c r="BK9" s="1296"/>
      <c r="BL9" s="1296"/>
      <c r="BM9" s="1296"/>
      <c r="BN9" s="1296"/>
      <c r="BO9" s="1296"/>
      <c r="BP9" s="1296"/>
      <c r="BQ9" s="1296"/>
      <c r="BR9" s="1296"/>
      <c r="BS9" s="1296"/>
      <c r="BT9" s="1296"/>
      <c r="BU9" s="1296"/>
      <c r="BV9" s="1296"/>
      <c r="BW9" s="1296"/>
      <c r="BX9" s="1296"/>
      <c r="BY9" s="1296"/>
      <c r="BZ9" s="1296"/>
      <c r="CA9" s="1296"/>
      <c r="CB9" s="1296"/>
      <c r="CC9" s="1296"/>
      <c r="CD9" s="1296"/>
      <c r="CE9" s="1296"/>
      <c r="CF9" s="1296"/>
      <c r="CG9" s="1296"/>
      <c r="CH9" s="1296"/>
      <c r="CI9" s="1296"/>
      <c r="CJ9" s="1296"/>
      <c r="CK9" s="1296"/>
      <c r="CL9" s="1296"/>
      <c r="CM9" s="1296"/>
      <c r="CN9" s="1296"/>
      <c r="CO9" s="1296"/>
      <c r="CP9" s="1296"/>
      <c r="CQ9" s="1296"/>
      <c r="CR9" s="1296"/>
      <c r="CS9" s="1296"/>
      <c r="CT9" s="1296"/>
      <c r="CU9" s="1296"/>
      <c r="CV9" s="1296"/>
      <c r="CW9" s="1296"/>
      <c r="CX9" s="1296"/>
      <c r="CY9" s="1296"/>
      <c r="CZ9" s="1296"/>
      <c r="DA9" s="1296"/>
      <c r="DB9" s="1296"/>
      <c r="DC9" s="1296"/>
      <c r="DD9" s="1296"/>
      <c r="DE9" s="1296"/>
    </row>
    <row r="10" spans="1:109" s="255" customFormat="1" ht="13.5" x14ac:dyDescent="0.15">
      <c r="A10" s="1296"/>
      <c r="B10" s="1296"/>
      <c r="C10" s="1296"/>
      <c r="D10" s="1296"/>
      <c r="E10" s="1296"/>
      <c r="F10" s="1296"/>
      <c r="G10" s="1296"/>
      <c r="H10" s="1296"/>
      <c r="I10" s="1296"/>
      <c r="J10" s="1296"/>
      <c r="K10" s="1296"/>
      <c r="L10" s="1296"/>
      <c r="M10" s="1296"/>
      <c r="N10" s="1296"/>
      <c r="O10" s="1296"/>
      <c r="P10" s="1296"/>
      <c r="Q10" s="1296"/>
      <c r="R10" s="1296"/>
      <c r="S10" s="1296"/>
      <c r="T10" s="1296"/>
      <c r="U10" s="1296"/>
      <c r="V10" s="1296"/>
      <c r="W10" s="1296"/>
      <c r="X10" s="1296"/>
      <c r="Y10" s="1296"/>
      <c r="Z10" s="1296"/>
      <c r="AA10" s="1296"/>
      <c r="AB10" s="1296"/>
      <c r="AC10" s="1296"/>
      <c r="AD10" s="1296"/>
      <c r="AE10" s="1296"/>
      <c r="AF10" s="1296"/>
      <c r="AG10" s="1296"/>
      <c r="AH10" s="1296"/>
      <c r="AI10" s="1296"/>
      <c r="AJ10" s="1296"/>
      <c r="AK10" s="1296"/>
      <c r="AL10" s="1296"/>
      <c r="AM10" s="1296"/>
      <c r="AN10" s="1296"/>
      <c r="AO10" s="1296"/>
      <c r="AP10" s="1296"/>
      <c r="AQ10" s="1296"/>
      <c r="AR10" s="1296"/>
      <c r="AS10" s="1296"/>
      <c r="AT10" s="1296"/>
      <c r="AU10" s="1296"/>
      <c r="AV10" s="1296"/>
      <c r="AW10" s="1296"/>
      <c r="AX10" s="1296"/>
      <c r="AY10" s="1296"/>
      <c r="AZ10" s="1296"/>
      <c r="BA10" s="1296"/>
      <c r="BB10" s="1296"/>
      <c r="BC10" s="1296"/>
      <c r="BD10" s="1296"/>
      <c r="BE10" s="1296"/>
      <c r="BF10" s="1296"/>
      <c r="BG10" s="1296"/>
      <c r="BH10" s="1296"/>
      <c r="BI10" s="1296"/>
      <c r="BJ10" s="1296"/>
      <c r="BK10" s="1296"/>
      <c r="BL10" s="1296"/>
      <c r="BM10" s="1296"/>
      <c r="BN10" s="1296"/>
      <c r="BO10" s="1296"/>
      <c r="BP10" s="1296"/>
      <c r="BQ10" s="1296"/>
      <c r="BR10" s="1296"/>
      <c r="BS10" s="1296"/>
      <c r="BT10" s="1296"/>
      <c r="BU10" s="1296"/>
      <c r="BV10" s="1296"/>
      <c r="BW10" s="1296"/>
      <c r="BX10" s="1296"/>
      <c r="BY10" s="1296"/>
      <c r="BZ10" s="1296"/>
      <c r="CA10" s="1296"/>
      <c r="CB10" s="1296"/>
      <c r="CC10" s="1296"/>
      <c r="CD10" s="1296"/>
      <c r="CE10" s="1296"/>
      <c r="CF10" s="1296"/>
      <c r="CG10" s="1296"/>
      <c r="CH10" s="1296"/>
      <c r="CI10" s="1296"/>
      <c r="CJ10" s="1296"/>
      <c r="CK10" s="1296"/>
      <c r="CL10" s="1296"/>
      <c r="CM10" s="1296"/>
      <c r="CN10" s="1296"/>
      <c r="CO10" s="1296"/>
      <c r="CP10" s="1296"/>
      <c r="CQ10" s="1296"/>
      <c r="CR10" s="1296"/>
      <c r="CS10" s="1296"/>
      <c r="CT10" s="1296"/>
      <c r="CU10" s="1296"/>
      <c r="CV10" s="1296"/>
      <c r="CW10" s="1296"/>
      <c r="CX10" s="1296"/>
      <c r="CY10" s="1296"/>
      <c r="CZ10" s="1296"/>
      <c r="DA10" s="1296"/>
      <c r="DB10" s="1296"/>
      <c r="DC10" s="1296"/>
      <c r="DD10" s="1296"/>
      <c r="DE10" s="1296"/>
    </row>
    <row r="11" spans="1:109" s="255" customFormat="1" ht="13.5" x14ac:dyDescent="0.15">
      <c r="A11" s="1296"/>
      <c r="B11" s="1296"/>
      <c r="C11" s="1296"/>
      <c r="D11" s="1296"/>
      <c r="E11" s="1296"/>
      <c r="F11" s="1296"/>
      <c r="G11" s="1296"/>
      <c r="H11" s="1296"/>
      <c r="I11" s="1296"/>
      <c r="J11" s="1296"/>
      <c r="K11" s="1296"/>
      <c r="L11" s="1296"/>
      <c r="M11" s="1296"/>
      <c r="N11" s="1296"/>
      <c r="O11" s="1296"/>
      <c r="P11" s="1296"/>
      <c r="Q11" s="1296"/>
      <c r="R11" s="1296"/>
      <c r="S11" s="1296"/>
      <c r="T11" s="1296"/>
      <c r="U11" s="1296"/>
      <c r="V11" s="1296"/>
      <c r="W11" s="1296"/>
      <c r="X11" s="1296"/>
      <c r="Y11" s="1296"/>
      <c r="Z11" s="1296"/>
      <c r="AA11" s="1296"/>
      <c r="AB11" s="1296"/>
      <c r="AC11" s="1296"/>
      <c r="AD11" s="1296"/>
      <c r="AE11" s="1296"/>
      <c r="AF11" s="1296"/>
      <c r="AG11" s="1296"/>
      <c r="AH11" s="1296"/>
      <c r="AI11" s="1296"/>
      <c r="AJ11" s="1296"/>
      <c r="AK11" s="1296"/>
      <c r="AL11" s="1296"/>
      <c r="AM11" s="1296"/>
      <c r="AN11" s="1296"/>
      <c r="AO11" s="1296"/>
      <c r="AP11" s="1296"/>
      <c r="AQ11" s="1296"/>
      <c r="AR11" s="1296"/>
      <c r="AS11" s="1296"/>
      <c r="AT11" s="1296"/>
      <c r="AU11" s="1296"/>
      <c r="AV11" s="1296"/>
      <c r="AW11" s="1296"/>
      <c r="AX11" s="1296"/>
      <c r="AY11" s="1296"/>
      <c r="AZ11" s="1296"/>
      <c r="BA11" s="1296"/>
      <c r="BB11" s="1296"/>
      <c r="BC11" s="1296"/>
      <c r="BD11" s="1296"/>
      <c r="BE11" s="1296"/>
      <c r="BF11" s="1296"/>
      <c r="BG11" s="1296"/>
      <c r="BH11" s="1296"/>
      <c r="BI11" s="1296"/>
      <c r="BJ11" s="1296"/>
      <c r="BK11" s="1296"/>
      <c r="BL11" s="1296"/>
      <c r="BM11" s="1296"/>
      <c r="BN11" s="1296"/>
      <c r="BO11" s="1296"/>
      <c r="BP11" s="1296"/>
      <c r="BQ11" s="1296"/>
      <c r="BR11" s="1296"/>
      <c r="BS11" s="1296"/>
      <c r="BT11" s="1296"/>
      <c r="BU11" s="1296"/>
      <c r="BV11" s="1296"/>
      <c r="BW11" s="1296"/>
      <c r="BX11" s="1296"/>
      <c r="BY11" s="1296"/>
      <c r="BZ11" s="1296"/>
      <c r="CA11" s="1296"/>
      <c r="CB11" s="1296"/>
      <c r="CC11" s="1296"/>
      <c r="CD11" s="1296"/>
      <c r="CE11" s="1296"/>
      <c r="CF11" s="1296"/>
      <c r="CG11" s="1296"/>
      <c r="CH11" s="1296"/>
      <c r="CI11" s="1296"/>
      <c r="CJ11" s="1296"/>
      <c r="CK11" s="1296"/>
      <c r="CL11" s="1296"/>
      <c r="CM11" s="1296"/>
      <c r="CN11" s="1296"/>
      <c r="CO11" s="1296"/>
      <c r="CP11" s="1296"/>
      <c r="CQ11" s="1296"/>
      <c r="CR11" s="1296"/>
      <c r="CS11" s="1296"/>
      <c r="CT11" s="1296"/>
      <c r="CU11" s="1296"/>
      <c r="CV11" s="1296"/>
      <c r="CW11" s="1296"/>
      <c r="CX11" s="1296"/>
      <c r="CY11" s="1296"/>
      <c r="CZ11" s="1296"/>
      <c r="DA11" s="1296"/>
      <c r="DB11" s="1296"/>
      <c r="DC11" s="1296"/>
      <c r="DD11" s="1296"/>
      <c r="DE11" s="1296"/>
    </row>
    <row r="12" spans="1:109" s="255" customFormat="1" ht="13.5" x14ac:dyDescent="0.15">
      <c r="A12" s="1296"/>
      <c r="B12" s="1296"/>
      <c r="C12" s="1296"/>
      <c r="D12" s="1296"/>
      <c r="E12" s="1296"/>
      <c r="F12" s="1296"/>
      <c r="G12" s="1296"/>
      <c r="H12" s="1296"/>
      <c r="I12" s="1296"/>
      <c r="J12" s="1296"/>
      <c r="K12" s="1296"/>
      <c r="L12" s="1296"/>
      <c r="M12" s="1296"/>
      <c r="N12" s="1296"/>
      <c r="O12" s="1296"/>
      <c r="P12" s="1296"/>
      <c r="Q12" s="1296"/>
      <c r="R12" s="1296"/>
      <c r="S12" s="1296"/>
      <c r="T12" s="1296"/>
      <c r="U12" s="1296"/>
      <c r="V12" s="1296"/>
      <c r="W12" s="1296"/>
      <c r="X12" s="1296"/>
      <c r="Y12" s="1296"/>
      <c r="Z12" s="1296"/>
      <c r="AA12" s="1296"/>
      <c r="AB12" s="1296"/>
      <c r="AC12" s="1296"/>
      <c r="AD12" s="1296"/>
      <c r="AE12" s="1296"/>
      <c r="AF12" s="1296"/>
      <c r="AG12" s="1296"/>
      <c r="AH12" s="1296"/>
      <c r="AI12" s="1296"/>
      <c r="AJ12" s="1296"/>
      <c r="AK12" s="1296"/>
      <c r="AL12" s="1296"/>
      <c r="AM12" s="1296"/>
      <c r="AN12" s="1296"/>
      <c r="AO12" s="1296"/>
      <c r="AP12" s="1296"/>
      <c r="AQ12" s="1296"/>
      <c r="AR12" s="1296"/>
      <c r="AS12" s="1296"/>
      <c r="AT12" s="1296"/>
      <c r="AU12" s="1296"/>
      <c r="AV12" s="1296"/>
      <c r="AW12" s="1296"/>
      <c r="AX12" s="1296"/>
      <c r="AY12" s="1296"/>
      <c r="AZ12" s="1296"/>
      <c r="BA12" s="1296"/>
      <c r="BB12" s="1296"/>
      <c r="BC12" s="1296"/>
      <c r="BD12" s="1296"/>
      <c r="BE12" s="1296"/>
      <c r="BF12" s="1296"/>
      <c r="BG12" s="1296"/>
      <c r="BH12" s="1296"/>
      <c r="BI12" s="1296"/>
      <c r="BJ12" s="1296"/>
      <c r="BK12" s="1296"/>
      <c r="BL12" s="1296"/>
      <c r="BM12" s="1296"/>
      <c r="BN12" s="1296"/>
      <c r="BO12" s="1296"/>
      <c r="BP12" s="1296"/>
      <c r="BQ12" s="1296"/>
      <c r="BR12" s="1296"/>
      <c r="BS12" s="1296"/>
      <c r="BT12" s="1296"/>
      <c r="BU12" s="1296"/>
      <c r="BV12" s="1296"/>
      <c r="BW12" s="1296"/>
      <c r="BX12" s="1296"/>
      <c r="BY12" s="1296"/>
      <c r="BZ12" s="1296"/>
      <c r="CA12" s="1296"/>
      <c r="CB12" s="1296"/>
      <c r="CC12" s="1296"/>
      <c r="CD12" s="1296"/>
      <c r="CE12" s="1296"/>
      <c r="CF12" s="1296"/>
      <c r="CG12" s="1296"/>
      <c r="CH12" s="1296"/>
      <c r="CI12" s="1296"/>
      <c r="CJ12" s="1296"/>
      <c r="CK12" s="1296"/>
      <c r="CL12" s="1296"/>
      <c r="CM12" s="1296"/>
      <c r="CN12" s="1296"/>
      <c r="CO12" s="1296"/>
      <c r="CP12" s="1296"/>
      <c r="CQ12" s="1296"/>
      <c r="CR12" s="1296"/>
      <c r="CS12" s="1296"/>
      <c r="CT12" s="1296"/>
      <c r="CU12" s="1296"/>
      <c r="CV12" s="1296"/>
      <c r="CW12" s="1296"/>
      <c r="CX12" s="1296"/>
      <c r="CY12" s="1296"/>
      <c r="CZ12" s="1296"/>
      <c r="DA12" s="1296"/>
      <c r="DB12" s="1296"/>
      <c r="DC12" s="1296"/>
      <c r="DD12" s="1296"/>
      <c r="DE12" s="1296"/>
    </row>
    <row r="13" spans="1:109" s="255" customFormat="1" ht="13.5" x14ac:dyDescent="0.15">
      <c r="A13" s="1296"/>
      <c r="B13" s="1296"/>
      <c r="C13" s="1296"/>
      <c r="D13" s="1296"/>
      <c r="E13" s="1296"/>
      <c r="F13" s="1296"/>
      <c r="G13" s="1296"/>
      <c r="H13" s="1296"/>
      <c r="I13" s="1296"/>
      <c r="J13" s="1296"/>
      <c r="K13" s="1296"/>
      <c r="L13" s="1296"/>
      <c r="M13" s="1296"/>
      <c r="N13" s="1296"/>
      <c r="O13" s="1296"/>
      <c r="P13" s="1296"/>
      <c r="Q13" s="1296"/>
      <c r="R13" s="1296"/>
      <c r="S13" s="1296"/>
      <c r="T13" s="1296"/>
      <c r="U13" s="1296"/>
      <c r="V13" s="1296"/>
      <c r="W13" s="1296"/>
      <c r="X13" s="1296"/>
      <c r="Y13" s="1296"/>
      <c r="Z13" s="1296"/>
      <c r="AA13" s="1296"/>
      <c r="AB13" s="1296"/>
      <c r="AC13" s="1296"/>
      <c r="AD13" s="1296"/>
      <c r="AE13" s="1296"/>
      <c r="AF13" s="1296"/>
      <c r="AG13" s="1296"/>
      <c r="AH13" s="1296"/>
      <c r="AI13" s="1296"/>
      <c r="AJ13" s="1296"/>
      <c r="AK13" s="1296"/>
      <c r="AL13" s="1296"/>
      <c r="AM13" s="1296"/>
      <c r="AN13" s="1296"/>
      <c r="AO13" s="1296"/>
      <c r="AP13" s="1296"/>
      <c r="AQ13" s="1296"/>
      <c r="AR13" s="1296"/>
      <c r="AS13" s="1296"/>
      <c r="AT13" s="1296"/>
      <c r="AU13" s="1296"/>
      <c r="AV13" s="1296"/>
      <c r="AW13" s="1296"/>
      <c r="AX13" s="1296"/>
      <c r="AY13" s="1296"/>
      <c r="AZ13" s="1296"/>
      <c r="BA13" s="1296"/>
      <c r="BB13" s="1296"/>
      <c r="BC13" s="1296"/>
      <c r="BD13" s="1296"/>
      <c r="BE13" s="1296"/>
      <c r="BF13" s="1296"/>
      <c r="BG13" s="1296"/>
      <c r="BH13" s="1296"/>
      <c r="BI13" s="1296"/>
      <c r="BJ13" s="1296"/>
      <c r="BK13" s="1296"/>
      <c r="BL13" s="1296"/>
      <c r="BM13" s="1296"/>
      <c r="BN13" s="1296"/>
      <c r="BO13" s="1296"/>
      <c r="BP13" s="1296"/>
      <c r="BQ13" s="1296"/>
      <c r="BR13" s="1296"/>
      <c r="BS13" s="1296"/>
      <c r="BT13" s="1296"/>
      <c r="BU13" s="1296"/>
      <c r="BV13" s="1296"/>
      <c r="BW13" s="1296"/>
      <c r="BX13" s="1296"/>
      <c r="BY13" s="1296"/>
      <c r="BZ13" s="1296"/>
      <c r="CA13" s="1296"/>
      <c r="CB13" s="1296"/>
      <c r="CC13" s="1296"/>
      <c r="CD13" s="1296"/>
      <c r="CE13" s="1296"/>
      <c r="CF13" s="1296"/>
      <c r="CG13" s="1296"/>
      <c r="CH13" s="1296"/>
      <c r="CI13" s="1296"/>
      <c r="CJ13" s="1296"/>
      <c r="CK13" s="1296"/>
      <c r="CL13" s="1296"/>
      <c r="CM13" s="1296"/>
      <c r="CN13" s="1296"/>
      <c r="CO13" s="1296"/>
      <c r="CP13" s="1296"/>
      <c r="CQ13" s="1296"/>
      <c r="CR13" s="1296"/>
      <c r="CS13" s="1296"/>
      <c r="CT13" s="1296"/>
      <c r="CU13" s="1296"/>
      <c r="CV13" s="1296"/>
      <c r="CW13" s="1296"/>
      <c r="CX13" s="1296"/>
      <c r="CY13" s="1296"/>
      <c r="CZ13" s="1296"/>
      <c r="DA13" s="1296"/>
      <c r="DB13" s="1296"/>
      <c r="DC13" s="1296"/>
      <c r="DD13" s="1296"/>
      <c r="DE13" s="1296"/>
    </row>
    <row r="14" spans="1:109" s="255" customFormat="1" ht="13.5" x14ac:dyDescent="0.15">
      <c r="A14" s="1296"/>
      <c r="B14" s="1296"/>
      <c r="C14" s="1296"/>
      <c r="D14" s="1296"/>
      <c r="E14" s="1296"/>
      <c r="F14" s="1296"/>
      <c r="G14" s="1296"/>
      <c r="H14" s="1296"/>
      <c r="I14" s="1296"/>
      <c r="J14" s="1296"/>
      <c r="K14" s="1296"/>
      <c r="L14" s="1296"/>
      <c r="M14" s="1296"/>
      <c r="N14" s="1296"/>
      <c r="O14" s="1296"/>
      <c r="P14" s="1296"/>
      <c r="Q14" s="1296"/>
      <c r="R14" s="1296"/>
      <c r="S14" s="1296"/>
      <c r="T14" s="1296"/>
      <c r="U14" s="1296"/>
      <c r="V14" s="1296"/>
      <c r="W14" s="1296"/>
      <c r="X14" s="1296"/>
      <c r="Y14" s="1296"/>
      <c r="Z14" s="1296"/>
      <c r="AA14" s="1296"/>
      <c r="AB14" s="1296"/>
      <c r="AC14" s="1296"/>
      <c r="AD14" s="1296"/>
      <c r="AE14" s="1296"/>
      <c r="AF14" s="1296"/>
      <c r="AG14" s="1296"/>
      <c r="AH14" s="1296"/>
      <c r="AI14" s="1296"/>
      <c r="AJ14" s="1296"/>
      <c r="AK14" s="1296"/>
      <c r="AL14" s="1296"/>
      <c r="AM14" s="1296"/>
      <c r="AN14" s="1296"/>
      <c r="AO14" s="1296"/>
      <c r="AP14" s="1296"/>
      <c r="AQ14" s="1296"/>
      <c r="AR14" s="1296"/>
      <c r="AS14" s="1296"/>
      <c r="AT14" s="1296"/>
      <c r="AU14" s="1296"/>
      <c r="AV14" s="1296"/>
      <c r="AW14" s="1296"/>
      <c r="AX14" s="1296"/>
      <c r="AY14" s="1296"/>
      <c r="AZ14" s="1296"/>
      <c r="BA14" s="1296"/>
      <c r="BB14" s="1296"/>
      <c r="BC14" s="1296"/>
      <c r="BD14" s="1296"/>
      <c r="BE14" s="1296"/>
      <c r="BF14" s="1296"/>
      <c r="BG14" s="1296"/>
      <c r="BH14" s="1296"/>
      <c r="BI14" s="1296"/>
      <c r="BJ14" s="1296"/>
      <c r="BK14" s="1296"/>
      <c r="BL14" s="1296"/>
      <c r="BM14" s="1296"/>
      <c r="BN14" s="1296"/>
      <c r="BO14" s="1296"/>
      <c r="BP14" s="1296"/>
      <c r="BQ14" s="1296"/>
      <c r="BR14" s="1296"/>
      <c r="BS14" s="1296"/>
      <c r="BT14" s="1296"/>
      <c r="BU14" s="1296"/>
      <c r="BV14" s="1296"/>
      <c r="BW14" s="1296"/>
      <c r="BX14" s="1296"/>
      <c r="BY14" s="1296"/>
      <c r="BZ14" s="1296"/>
      <c r="CA14" s="1296"/>
      <c r="CB14" s="1296"/>
      <c r="CC14" s="1296"/>
      <c r="CD14" s="1296"/>
      <c r="CE14" s="1296"/>
      <c r="CF14" s="1296"/>
      <c r="CG14" s="1296"/>
      <c r="CH14" s="1296"/>
      <c r="CI14" s="1296"/>
      <c r="CJ14" s="1296"/>
      <c r="CK14" s="1296"/>
      <c r="CL14" s="1296"/>
      <c r="CM14" s="1296"/>
      <c r="CN14" s="1296"/>
      <c r="CO14" s="1296"/>
      <c r="CP14" s="1296"/>
      <c r="CQ14" s="1296"/>
      <c r="CR14" s="1296"/>
      <c r="CS14" s="1296"/>
      <c r="CT14" s="1296"/>
      <c r="CU14" s="1296"/>
      <c r="CV14" s="1296"/>
      <c r="CW14" s="1296"/>
      <c r="CX14" s="1296"/>
      <c r="CY14" s="1296"/>
      <c r="CZ14" s="1296"/>
      <c r="DA14" s="1296"/>
      <c r="DB14" s="1296"/>
      <c r="DC14" s="1296"/>
      <c r="DD14" s="1296"/>
      <c r="DE14" s="1296"/>
    </row>
    <row r="15" spans="1:109" s="255" customFormat="1" ht="13.5" x14ac:dyDescent="0.15">
      <c r="A15" s="1241"/>
      <c r="B15" s="1296"/>
      <c r="C15" s="1296"/>
      <c r="D15" s="1296"/>
      <c r="E15" s="1296"/>
      <c r="F15" s="1296"/>
      <c r="G15" s="1296"/>
      <c r="H15" s="1296"/>
      <c r="I15" s="1296"/>
      <c r="J15" s="1296"/>
      <c r="K15" s="1296"/>
      <c r="L15" s="1296"/>
      <c r="M15" s="1296"/>
      <c r="N15" s="1296"/>
      <c r="O15" s="1296"/>
      <c r="P15" s="1296"/>
      <c r="Q15" s="1296"/>
      <c r="R15" s="1296"/>
      <c r="S15" s="1296"/>
      <c r="T15" s="1296"/>
      <c r="U15" s="1296"/>
      <c r="V15" s="1296"/>
      <c r="W15" s="1296"/>
      <c r="X15" s="1296"/>
      <c r="Y15" s="1296"/>
      <c r="Z15" s="1296"/>
      <c r="AA15" s="1296"/>
      <c r="AB15" s="1296"/>
      <c r="AC15" s="1296"/>
      <c r="AD15" s="1296"/>
      <c r="AE15" s="1296"/>
      <c r="AF15" s="1296"/>
      <c r="AG15" s="1296"/>
      <c r="AH15" s="1296"/>
      <c r="AI15" s="1296"/>
      <c r="AJ15" s="1296"/>
      <c r="AK15" s="1296"/>
      <c r="AL15" s="1296"/>
      <c r="AM15" s="1296"/>
      <c r="AN15" s="1296"/>
      <c r="AO15" s="1296"/>
      <c r="AP15" s="1296"/>
      <c r="AQ15" s="1296"/>
      <c r="AR15" s="1296"/>
      <c r="AS15" s="1296"/>
      <c r="AT15" s="1296"/>
      <c r="AU15" s="1296"/>
      <c r="AV15" s="1296"/>
      <c r="AW15" s="1296"/>
      <c r="AX15" s="1296"/>
      <c r="AY15" s="1296"/>
      <c r="AZ15" s="1296"/>
      <c r="BA15" s="1296"/>
      <c r="BB15" s="1296"/>
      <c r="BC15" s="1296"/>
      <c r="BD15" s="1296"/>
      <c r="BE15" s="1296"/>
      <c r="BF15" s="1296"/>
      <c r="BG15" s="1296"/>
      <c r="BH15" s="1296"/>
      <c r="BI15" s="1296"/>
      <c r="BJ15" s="1296"/>
      <c r="BK15" s="1296"/>
      <c r="BL15" s="1296"/>
      <c r="BM15" s="1296"/>
      <c r="BN15" s="1296"/>
      <c r="BO15" s="1296"/>
      <c r="BP15" s="1296"/>
      <c r="BQ15" s="1296"/>
      <c r="BR15" s="1296"/>
      <c r="BS15" s="1296"/>
      <c r="BT15" s="1296"/>
      <c r="BU15" s="1296"/>
      <c r="BV15" s="1296"/>
      <c r="BW15" s="1296"/>
      <c r="BX15" s="1296"/>
      <c r="BY15" s="1296"/>
      <c r="BZ15" s="1296"/>
      <c r="CA15" s="1296"/>
      <c r="CB15" s="1296"/>
      <c r="CC15" s="1296"/>
      <c r="CD15" s="1296"/>
      <c r="CE15" s="1296"/>
      <c r="CF15" s="1296"/>
      <c r="CG15" s="1296"/>
      <c r="CH15" s="1296"/>
      <c r="CI15" s="1296"/>
      <c r="CJ15" s="1296"/>
      <c r="CK15" s="1296"/>
      <c r="CL15" s="1296"/>
      <c r="CM15" s="1296"/>
      <c r="CN15" s="1296"/>
      <c r="CO15" s="1296"/>
      <c r="CP15" s="1296"/>
      <c r="CQ15" s="1296"/>
      <c r="CR15" s="1296"/>
      <c r="CS15" s="1296"/>
      <c r="CT15" s="1296"/>
      <c r="CU15" s="1296"/>
      <c r="CV15" s="1296"/>
      <c r="CW15" s="1296"/>
      <c r="CX15" s="1296"/>
      <c r="CY15" s="1296"/>
      <c r="CZ15" s="1296"/>
      <c r="DA15" s="1296"/>
      <c r="DB15" s="1296"/>
      <c r="DC15" s="1296"/>
      <c r="DD15" s="1296"/>
      <c r="DE15" s="1296"/>
    </row>
    <row r="16" spans="1:109" s="255" customFormat="1" ht="13.5" x14ac:dyDescent="0.15">
      <c r="A16" s="1241"/>
      <c r="B16" s="1296"/>
      <c r="C16" s="1296"/>
      <c r="D16" s="1296"/>
      <c r="E16" s="1296"/>
      <c r="F16" s="1296"/>
      <c r="G16" s="1296"/>
      <c r="H16" s="1296"/>
      <c r="I16" s="1296"/>
      <c r="J16" s="1296"/>
      <c r="K16" s="1296"/>
      <c r="L16" s="1296"/>
      <c r="M16" s="1296"/>
      <c r="N16" s="1296"/>
      <c r="O16" s="1296"/>
      <c r="P16" s="1296"/>
      <c r="Q16" s="1296"/>
      <c r="R16" s="1296"/>
      <c r="S16" s="1296"/>
      <c r="T16" s="1296"/>
      <c r="U16" s="1296"/>
      <c r="V16" s="1296"/>
      <c r="W16" s="1296"/>
      <c r="X16" s="1296"/>
      <c r="Y16" s="1296"/>
      <c r="Z16" s="1296"/>
      <c r="AA16" s="1296"/>
      <c r="AB16" s="1296"/>
      <c r="AC16" s="1296"/>
      <c r="AD16" s="1296"/>
      <c r="AE16" s="1296"/>
      <c r="AF16" s="1296"/>
      <c r="AG16" s="1296"/>
      <c r="AH16" s="1296"/>
      <c r="AI16" s="1296"/>
      <c r="AJ16" s="1296"/>
      <c r="AK16" s="1296"/>
      <c r="AL16" s="1296"/>
      <c r="AM16" s="1296"/>
      <c r="AN16" s="1296"/>
      <c r="AO16" s="1296"/>
      <c r="AP16" s="1296"/>
      <c r="AQ16" s="1296"/>
      <c r="AR16" s="1296"/>
      <c r="AS16" s="1296"/>
      <c r="AT16" s="1296"/>
      <c r="AU16" s="1296"/>
      <c r="AV16" s="1296"/>
      <c r="AW16" s="1296"/>
      <c r="AX16" s="1296"/>
      <c r="AY16" s="1296"/>
      <c r="AZ16" s="1296"/>
      <c r="BA16" s="1296"/>
      <c r="BB16" s="1296"/>
      <c r="BC16" s="1296"/>
      <c r="BD16" s="1296"/>
      <c r="BE16" s="1296"/>
      <c r="BF16" s="1296"/>
      <c r="BG16" s="1296"/>
      <c r="BH16" s="1296"/>
      <c r="BI16" s="1296"/>
      <c r="BJ16" s="1296"/>
      <c r="BK16" s="1296"/>
      <c r="BL16" s="1296"/>
      <c r="BM16" s="1296"/>
      <c r="BN16" s="1296"/>
      <c r="BO16" s="1296"/>
      <c r="BP16" s="1296"/>
      <c r="BQ16" s="1296"/>
      <c r="BR16" s="1296"/>
      <c r="BS16" s="1296"/>
      <c r="BT16" s="1296"/>
      <c r="BU16" s="1296"/>
      <c r="BV16" s="1296"/>
      <c r="BW16" s="1296"/>
      <c r="BX16" s="1296"/>
      <c r="BY16" s="1296"/>
      <c r="BZ16" s="1296"/>
      <c r="CA16" s="1296"/>
      <c r="CB16" s="1296"/>
      <c r="CC16" s="1296"/>
      <c r="CD16" s="1296"/>
      <c r="CE16" s="1296"/>
      <c r="CF16" s="1296"/>
      <c r="CG16" s="1296"/>
      <c r="CH16" s="1296"/>
      <c r="CI16" s="1296"/>
      <c r="CJ16" s="1296"/>
      <c r="CK16" s="1296"/>
      <c r="CL16" s="1296"/>
      <c r="CM16" s="1296"/>
      <c r="CN16" s="1296"/>
      <c r="CO16" s="1296"/>
      <c r="CP16" s="1296"/>
      <c r="CQ16" s="1296"/>
      <c r="CR16" s="1296"/>
      <c r="CS16" s="1296"/>
      <c r="CT16" s="1296"/>
      <c r="CU16" s="1296"/>
      <c r="CV16" s="1296"/>
      <c r="CW16" s="1296"/>
      <c r="CX16" s="1296"/>
      <c r="CY16" s="1296"/>
      <c r="CZ16" s="1296"/>
      <c r="DA16" s="1296"/>
      <c r="DB16" s="1296"/>
      <c r="DC16" s="1296"/>
      <c r="DD16" s="1296"/>
      <c r="DE16" s="1296"/>
    </row>
    <row r="17" spans="1:109" s="255" customFormat="1" ht="13.5" x14ac:dyDescent="0.15">
      <c r="A17" s="1241"/>
      <c r="B17" s="1296"/>
      <c r="C17" s="1296"/>
      <c r="D17" s="1296"/>
      <c r="E17" s="1296"/>
      <c r="F17" s="1296"/>
      <c r="G17" s="1296"/>
      <c r="H17" s="1296"/>
      <c r="I17" s="1296"/>
      <c r="J17" s="1296"/>
      <c r="K17" s="1296"/>
      <c r="L17" s="1296"/>
      <c r="M17" s="1296"/>
      <c r="N17" s="1296"/>
      <c r="O17" s="1296"/>
      <c r="P17" s="1296"/>
      <c r="Q17" s="1296"/>
      <c r="R17" s="1296"/>
      <c r="S17" s="1296"/>
      <c r="T17" s="1296"/>
      <c r="U17" s="1296"/>
      <c r="V17" s="1296"/>
      <c r="W17" s="1296"/>
      <c r="X17" s="1296"/>
      <c r="Y17" s="1296"/>
      <c r="Z17" s="1296"/>
      <c r="AA17" s="1296"/>
      <c r="AB17" s="1296"/>
      <c r="AC17" s="1296"/>
      <c r="AD17" s="1296"/>
      <c r="AE17" s="1296"/>
      <c r="AF17" s="1296"/>
      <c r="AG17" s="1296"/>
      <c r="AH17" s="1296"/>
      <c r="AI17" s="1296"/>
      <c r="AJ17" s="1296"/>
      <c r="AK17" s="1296"/>
      <c r="AL17" s="1296"/>
      <c r="AM17" s="1296"/>
      <c r="AN17" s="1296"/>
      <c r="AO17" s="1296"/>
      <c r="AP17" s="1296"/>
      <c r="AQ17" s="1296"/>
      <c r="AR17" s="1296"/>
      <c r="AS17" s="1296"/>
      <c r="AT17" s="1296"/>
      <c r="AU17" s="1296"/>
      <c r="AV17" s="1296"/>
      <c r="AW17" s="1296"/>
      <c r="AX17" s="1296"/>
      <c r="AY17" s="1296"/>
      <c r="AZ17" s="1296"/>
      <c r="BA17" s="1296"/>
      <c r="BB17" s="1296"/>
      <c r="BC17" s="1296"/>
      <c r="BD17" s="1296"/>
      <c r="BE17" s="1296"/>
      <c r="BF17" s="1296"/>
      <c r="BG17" s="1296"/>
      <c r="BH17" s="1296"/>
      <c r="BI17" s="1296"/>
      <c r="BJ17" s="1296"/>
      <c r="BK17" s="1296"/>
      <c r="BL17" s="1296"/>
      <c r="BM17" s="1296"/>
      <c r="BN17" s="1296"/>
      <c r="BO17" s="1296"/>
      <c r="BP17" s="1296"/>
      <c r="BQ17" s="1296"/>
      <c r="BR17" s="1296"/>
      <c r="BS17" s="1296"/>
      <c r="BT17" s="1296"/>
      <c r="BU17" s="1296"/>
      <c r="BV17" s="1296"/>
      <c r="BW17" s="1296"/>
      <c r="BX17" s="1296"/>
      <c r="BY17" s="1296"/>
      <c r="BZ17" s="1296"/>
      <c r="CA17" s="1296"/>
      <c r="CB17" s="1296"/>
      <c r="CC17" s="1296"/>
      <c r="CD17" s="1296"/>
      <c r="CE17" s="1296"/>
      <c r="CF17" s="1296"/>
      <c r="CG17" s="1296"/>
      <c r="CH17" s="1296"/>
      <c r="CI17" s="1296"/>
      <c r="CJ17" s="1296"/>
      <c r="CK17" s="1296"/>
      <c r="CL17" s="1296"/>
      <c r="CM17" s="1296"/>
      <c r="CN17" s="1296"/>
      <c r="CO17" s="1296"/>
      <c r="CP17" s="1296"/>
      <c r="CQ17" s="1296"/>
      <c r="CR17" s="1296"/>
      <c r="CS17" s="1296"/>
      <c r="CT17" s="1296"/>
      <c r="CU17" s="1296"/>
      <c r="CV17" s="1296"/>
      <c r="CW17" s="1296"/>
      <c r="CX17" s="1296"/>
      <c r="CY17" s="1296"/>
      <c r="CZ17" s="1296"/>
      <c r="DA17" s="1296"/>
      <c r="DB17" s="1296"/>
      <c r="DC17" s="1296"/>
      <c r="DD17" s="1296"/>
      <c r="DE17" s="1296"/>
    </row>
    <row r="18" spans="1:109" s="255" customFormat="1" ht="13.5" x14ac:dyDescent="0.15">
      <c r="A18" s="1241"/>
      <c r="B18" s="1296"/>
      <c r="C18" s="1296"/>
      <c r="D18" s="1296"/>
      <c r="E18" s="1296"/>
      <c r="F18" s="1296"/>
      <c r="G18" s="1296"/>
      <c r="H18" s="1296"/>
      <c r="I18" s="1296"/>
      <c r="J18" s="1296"/>
      <c r="K18" s="1296"/>
      <c r="L18" s="1296"/>
      <c r="M18" s="1296"/>
      <c r="N18" s="1296"/>
      <c r="O18" s="1296"/>
      <c r="P18" s="1296"/>
      <c r="Q18" s="1296"/>
      <c r="R18" s="1296"/>
      <c r="S18" s="1296"/>
      <c r="T18" s="1296"/>
      <c r="U18" s="1296"/>
      <c r="V18" s="1296"/>
      <c r="W18" s="1296"/>
      <c r="X18" s="1296"/>
      <c r="Y18" s="1296"/>
      <c r="Z18" s="1296"/>
      <c r="AA18" s="1296"/>
      <c r="AB18" s="1296"/>
      <c r="AC18" s="1296"/>
      <c r="AD18" s="1296"/>
      <c r="AE18" s="1296"/>
      <c r="AF18" s="1296"/>
      <c r="AG18" s="1296"/>
      <c r="AH18" s="1296"/>
      <c r="AI18" s="1296"/>
      <c r="AJ18" s="1296"/>
      <c r="AK18" s="1296"/>
      <c r="AL18" s="1296"/>
      <c r="AM18" s="1296"/>
      <c r="AN18" s="1296"/>
      <c r="AO18" s="1296"/>
      <c r="AP18" s="1296"/>
      <c r="AQ18" s="1296"/>
      <c r="AR18" s="1296"/>
      <c r="AS18" s="1296"/>
      <c r="AT18" s="1296"/>
      <c r="AU18" s="1296"/>
      <c r="AV18" s="1296"/>
      <c r="AW18" s="1296"/>
      <c r="AX18" s="1296"/>
      <c r="AY18" s="1296"/>
      <c r="AZ18" s="1296"/>
      <c r="BA18" s="1296"/>
      <c r="BB18" s="1296"/>
      <c r="BC18" s="1296"/>
      <c r="BD18" s="1296"/>
      <c r="BE18" s="1296"/>
      <c r="BF18" s="1296"/>
      <c r="BG18" s="1296"/>
      <c r="BH18" s="1296"/>
      <c r="BI18" s="1296"/>
      <c r="BJ18" s="1296"/>
      <c r="BK18" s="1296"/>
      <c r="BL18" s="1296"/>
      <c r="BM18" s="1296"/>
      <c r="BN18" s="1296"/>
      <c r="BO18" s="1296"/>
      <c r="BP18" s="1296"/>
      <c r="BQ18" s="1296"/>
      <c r="BR18" s="1296"/>
      <c r="BS18" s="1296"/>
      <c r="BT18" s="1296"/>
      <c r="BU18" s="1296"/>
      <c r="BV18" s="1296"/>
      <c r="BW18" s="1296"/>
      <c r="BX18" s="1296"/>
      <c r="BY18" s="1296"/>
      <c r="BZ18" s="1296"/>
      <c r="CA18" s="1296"/>
      <c r="CB18" s="1296"/>
      <c r="CC18" s="1296"/>
      <c r="CD18" s="1296"/>
      <c r="CE18" s="1296"/>
      <c r="CF18" s="1296"/>
      <c r="CG18" s="1296"/>
      <c r="CH18" s="1296"/>
      <c r="CI18" s="1296"/>
      <c r="CJ18" s="1296"/>
      <c r="CK18" s="1296"/>
      <c r="CL18" s="1296"/>
      <c r="CM18" s="1296"/>
      <c r="CN18" s="1296"/>
      <c r="CO18" s="1296"/>
      <c r="CP18" s="1296"/>
      <c r="CQ18" s="1296"/>
      <c r="CR18" s="1296"/>
      <c r="CS18" s="1296"/>
      <c r="CT18" s="1296"/>
      <c r="CU18" s="1296"/>
      <c r="CV18" s="1296"/>
      <c r="CW18" s="1296"/>
      <c r="CX18" s="1296"/>
      <c r="CY18" s="1296"/>
      <c r="CZ18" s="1296"/>
      <c r="DA18" s="1296"/>
      <c r="DB18" s="1296"/>
      <c r="DC18" s="1296"/>
      <c r="DD18" s="1296"/>
      <c r="DE18" s="1296"/>
    </row>
    <row r="19" spans="1:109" ht="13.5" x14ac:dyDescent="0.15">
      <c r="DD19" s="1241"/>
      <c r="DE19" s="1241"/>
    </row>
    <row r="20" spans="1:109" ht="13.5" x14ac:dyDescent="0.15">
      <c r="DD20" s="1241"/>
      <c r="DE20" s="1241"/>
    </row>
    <row r="21" spans="1:109" ht="17.25" customHeight="1" x14ac:dyDescent="0.15">
      <c r="B21" s="1295"/>
      <c r="C21" s="1292"/>
      <c r="D21" s="1292"/>
      <c r="E21" s="1292"/>
      <c r="F21" s="1292"/>
      <c r="G21" s="1292"/>
      <c r="H21" s="1292"/>
      <c r="I21" s="1292"/>
      <c r="J21" s="1292"/>
      <c r="K21" s="1292"/>
      <c r="L21" s="1292"/>
      <c r="M21" s="1292"/>
      <c r="N21" s="1294"/>
      <c r="O21" s="1292"/>
      <c r="P21" s="1292"/>
      <c r="Q21" s="1292"/>
      <c r="R21" s="1292"/>
      <c r="S21" s="1292"/>
      <c r="T21" s="1292"/>
      <c r="U21" s="1292"/>
      <c r="V21" s="1292"/>
      <c r="W21" s="1292"/>
      <c r="X21" s="1292"/>
      <c r="Y21" s="1292"/>
      <c r="Z21" s="1292"/>
      <c r="AA21" s="1292"/>
      <c r="AB21" s="1292"/>
      <c r="AC21" s="1292"/>
      <c r="AD21" s="1292"/>
      <c r="AE21" s="1292"/>
      <c r="AF21" s="1292"/>
      <c r="AG21" s="1292"/>
      <c r="AH21" s="1292"/>
      <c r="AI21" s="1292"/>
      <c r="AJ21" s="1292"/>
      <c r="AK21" s="1292"/>
      <c r="AL21" s="1292"/>
      <c r="AM21" s="1292"/>
      <c r="AN21" s="1292"/>
      <c r="AO21" s="1292"/>
      <c r="AP21" s="1292"/>
      <c r="AQ21" s="1292"/>
      <c r="AR21" s="1292"/>
      <c r="AS21" s="1292"/>
      <c r="AT21" s="1294"/>
      <c r="AU21" s="1292"/>
      <c r="AV21" s="1292"/>
      <c r="AW21" s="1292"/>
      <c r="AX21" s="1292"/>
      <c r="AY21" s="1292"/>
      <c r="AZ21" s="1292"/>
      <c r="BA21" s="1292"/>
      <c r="BB21" s="1292"/>
      <c r="BC21" s="1292"/>
      <c r="BD21" s="1292"/>
      <c r="BE21" s="1292"/>
      <c r="BF21" s="1294"/>
      <c r="BG21" s="1292"/>
      <c r="BH21" s="1292"/>
      <c r="BI21" s="1292"/>
      <c r="BJ21" s="1292"/>
      <c r="BK21" s="1292"/>
      <c r="BL21" s="1292"/>
      <c r="BM21" s="1292"/>
      <c r="BN21" s="1292"/>
      <c r="BO21" s="1292"/>
      <c r="BP21" s="1292"/>
      <c r="BQ21" s="1292"/>
      <c r="BR21" s="1294"/>
      <c r="BS21" s="1292"/>
      <c r="BT21" s="1292"/>
      <c r="BU21" s="1292"/>
      <c r="BV21" s="1292"/>
      <c r="BW21" s="1292"/>
      <c r="BX21" s="1292"/>
      <c r="BY21" s="1292"/>
      <c r="BZ21" s="1292"/>
      <c r="CA21" s="1292"/>
      <c r="CB21" s="1292"/>
      <c r="CC21" s="1292"/>
      <c r="CD21" s="1294"/>
      <c r="CE21" s="1292"/>
      <c r="CF21" s="1292"/>
      <c r="CG21" s="1292"/>
      <c r="CH21" s="1292"/>
      <c r="CI21" s="1292"/>
      <c r="CJ21" s="1292"/>
      <c r="CK21" s="1292"/>
      <c r="CL21" s="1292"/>
      <c r="CM21" s="1292"/>
      <c r="CN21" s="1292"/>
      <c r="CO21" s="1292"/>
      <c r="CP21" s="1294"/>
      <c r="CQ21" s="1292"/>
      <c r="CR21" s="1292"/>
      <c r="CS21" s="1292"/>
      <c r="CT21" s="1292"/>
      <c r="CU21" s="1292"/>
      <c r="CV21" s="1292"/>
      <c r="CW21" s="1292"/>
      <c r="CX21" s="1292"/>
      <c r="CY21" s="1292"/>
      <c r="CZ21" s="1292"/>
      <c r="DA21" s="1292"/>
      <c r="DB21" s="1294"/>
      <c r="DC21" s="1292"/>
      <c r="DD21" s="1291"/>
      <c r="DE21" s="1241"/>
    </row>
    <row r="22" spans="1:109" ht="17.25" customHeight="1" x14ac:dyDescent="0.15">
      <c r="B22" s="1242"/>
    </row>
    <row r="23" spans="1:109" ht="13.5" x14ac:dyDescent="0.15">
      <c r="B23" s="1242"/>
    </row>
    <row r="24" spans="1:109" ht="13.5" x14ac:dyDescent="0.15">
      <c r="B24" s="1242"/>
    </row>
    <row r="25" spans="1:109" ht="13.5" x14ac:dyDescent="0.15">
      <c r="B25" s="1242"/>
    </row>
    <row r="26" spans="1:109" ht="13.5" x14ac:dyDescent="0.15">
      <c r="B26" s="1242"/>
    </row>
    <row r="27" spans="1:109" ht="13.5" x14ac:dyDescent="0.15">
      <c r="B27" s="1242"/>
    </row>
    <row r="28" spans="1:109" ht="13.5" x14ac:dyDescent="0.15">
      <c r="B28" s="1242"/>
    </row>
    <row r="29" spans="1:109" ht="13.5" x14ac:dyDescent="0.15">
      <c r="B29" s="1242"/>
    </row>
    <row r="30" spans="1:109" ht="13.5" x14ac:dyDescent="0.15">
      <c r="B30" s="1242"/>
    </row>
    <row r="31" spans="1:109" ht="13.5" x14ac:dyDescent="0.15">
      <c r="B31" s="1242"/>
    </row>
    <row r="32" spans="1:109" ht="13.5" x14ac:dyDescent="0.15">
      <c r="B32" s="1242"/>
    </row>
    <row r="33" spans="2:109" ht="13.5" x14ac:dyDescent="0.15">
      <c r="B33" s="1242"/>
    </row>
    <row r="34" spans="2:109" ht="13.5" x14ac:dyDescent="0.15">
      <c r="B34" s="1242"/>
    </row>
    <row r="35" spans="2:109" ht="13.5" x14ac:dyDescent="0.15">
      <c r="B35" s="1242"/>
    </row>
    <row r="36" spans="2:109" ht="13.5" x14ac:dyDescent="0.15">
      <c r="B36" s="1242"/>
    </row>
    <row r="37" spans="2:109" ht="13.5" x14ac:dyDescent="0.15">
      <c r="B37" s="1242"/>
    </row>
    <row r="38" spans="2:109" ht="13.5" x14ac:dyDescent="0.15">
      <c r="B38" s="1242"/>
    </row>
    <row r="39" spans="2:109" ht="13.5" x14ac:dyDescent="0.15">
      <c r="B39" s="1246"/>
      <c r="C39" s="1245"/>
      <c r="D39" s="1245"/>
      <c r="E39" s="1245"/>
      <c r="F39" s="1245"/>
      <c r="G39" s="1245"/>
      <c r="H39" s="1245"/>
      <c r="I39" s="1245"/>
      <c r="J39" s="1245"/>
      <c r="K39" s="1245"/>
      <c r="L39" s="1245"/>
      <c r="M39" s="1245"/>
      <c r="N39" s="1245"/>
      <c r="O39" s="1245"/>
      <c r="P39" s="1245"/>
      <c r="Q39" s="1245"/>
      <c r="R39" s="1245"/>
      <c r="S39" s="1245"/>
      <c r="T39" s="1245"/>
      <c r="U39" s="1245"/>
      <c r="V39" s="1245"/>
      <c r="W39" s="1245"/>
      <c r="X39" s="1245"/>
      <c r="Y39" s="1245"/>
      <c r="Z39" s="1245"/>
      <c r="AA39" s="1245"/>
      <c r="AB39" s="1245"/>
      <c r="AC39" s="1245"/>
      <c r="AD39" s="1245"/>
      <c r="AE39" s="1245"/>
      <c r="AF39" s="1245"/>
      <c r="AG39" s="1245"/>
      <c r="AH39" s="1245"/>
      <c r="AI39" s="1245"/>
      <c r="AJ39" s="1245"/>
      <c r="AK39" s="1245"/>
      <c r="AL39" s="1245"/>
      <c r="AM39" s="1245"/>
      <c r="AN39" s="1245"/>
      <c r="AO39" s="1245"/>
      <c r="AP39" s="1245"/>
      <c r="AQ39" s="1245"/>
      <c r="AR39" s="1245"/>
      <c r="AS39" s="1245"/>
      <c r="AT39" s="1245"/>
      <c r="AU39" s="1245"/>
      <c r="AV39" s="1245"/>
      <c r="AW39" s="1245"/>
      <c r="AX39" s="1245"/>
      <c r="AY39" s="1245"/>
      <c r="AZ39" s="1245"/>
      <c r="BA39" s="1245"/>
      <c r="BB39" s="1245"/>
      <c r="BC39" s="1245"/>
      <c r="BD39" s="1245"/>
      <c r="BE39" s="1245"/>
      <c r="BF39" s="1245"/>
      <c r="BG39" s="1245"/>
      <c r="BH39" s="1245"/>
      <c r="BI39" s="1245"/>
      <c r="BJ39" s="1245"/>
      <c r="BK39" s="1245"/>
      <c r="BL39" s="1245"/>
      <c r="BM39" s="1245"/>
      <c r="BN39" s="1245"/>
      <c r="BO39" s="1245"/>
      <c r="BP39" s="1245"/>
      <c r="BQ39" s="1245"/>
      <c r="BR39" s="1245"/>
      <c r="BS39" s="1245"/>
      <c r="BT39" s="1245"/>
      <c r="BU39" s="1245"/>
      <c r="BV39" s="1245"/>
      <c r="BW39" s="1245"/>
      <c r="BX39" s="1245"/>
      <c r="BY39" s="1245"/>
      <c r="BZ39" s="1245"/>
      <c r="CA39" s="1245"/>
      <c r="CB39" s="1245"/>
      <c r="CC39" s="1245"/>
      <c r="CD39" s="1245"/>
      <c r="CE39" s="1245"/>
      <c r="CF39" s="1245"/>
      <c r="CG39" s="1245"/>
      <c r="CH39" s="1245"/>
      <c r="CI39" s="1245"/>
      <c r="CJ39" s="1245"/>
      <c r="CK39" s="1245"/>
      <c r="CL39" s="1245"/>
      <c r="CM39" s="1245"/>
      <c r="CN39" s="1245"/>
      <c r="CO39" s="1245"/>
      <c r="CP39" s="1245"/>
      <c r="CQ39" s="1245"/>
      <c r="CR39" s="1245"/>
      <c r="CS39" s="1245"/>
      <c r="CT39" s="1245"/>
      <c r="CU39" s="1245"/>
      <c r="CV39" s="1245"/>
      <c r="CW39" s="1245"/>
      <c r="CX39" s="1245"/>
      <c r="CY39" s="1245"/>
      <c r="CZ39" s="1245"/>
      <c r="DA39" s="1245"/>
      <c r="DB39" s="1245"/>
      <c r="DC39" s="1245"/>
      <c r="DD39" s="1244"/>
    </row>
    <row r="40" spans="2:109" ht="13.5" x14ac:dyDescent="0.15">
      <c r="B40" s="1282"/>
      <c r="DD40" s="1282"/>
      <c r="DE40" s="1241"/>
    </row>
    <row r="41" spans="2:109" ht="17.25" x14ac:dyDescent="0.15">
      <c r="B41" s="1293" t="s">
        <v>605</v>
      </c>
      <c r="C41" s="1292"/>
      <c r="D41" s="1292"/>
      <c r="E41" s="1292"/>
      <c r="F41" s="1292"/>
      <c r="G41" s="1292"/>
      <c r="H41" s="1292"/>
      <c r="I41" s="1292"/>
      <c r="J41" s="1292"/>
      <c r="K41" s="1292"/>
      <c r="L41" s="1292"/>
      <c r="M41" s="1292"/>
      <c r="N41" s="1292"/>
      <c r="O41" s="1292"/>
      <c r="P41" s="1292"/>
      <c r="Q41" s="1292"/>
      <c r="R41" s="1292"/>
      <c r="S41" s="1292"/>
      <c r="T41" s="1292"/>
      <c r="U41" s="1292"/>
      <c r="V41" s="1292"/>
      <c r="W41" s="1292"/>
      <c r="X41" s="1292"/>
      <c r="Y41" s="1292"/>
      <c r="Z41" s="1292"/>
      <c r="AA41" s="1292"/>
      <c r="AB41" s="1292"/>
      <c r="AC41" s="1292"/>
      <c r="AD41" s="1292"/>
      <c r="AE41" s="1292"/>
      <c r="AF41" s="1292"/>
      <c r="AG41" s="1292"/>
      <c r="AH41" s="1292"/>
      <c r="AI41" s="1292"/>
      <c r="AJ41" s="1292"/>
      <c r="AK41" s="1292"/>
      <c r="AL41" s="1292"/>
      <c r="AM41" s="1292"/>
      <c r="AN41" s="1292"/>
      <c r="AO41" s="1292"/>
      <c r="AP41" s="1292"/>
      <c r="AQ41" s="1292"/>
      <c r="AR41" s="1292"/>
      <c r="AS41" s="1292"/>
      <c r="AT41" s="1292"/>
      <c r="AU41" s="1292"/>
      <c r="AV41" s="1292"/>
      <c r="AW41" s="1292"/>
      <c r="AX41" s="1292"/>
      <c r="AY41" s="1292"/>
      <c r="AZ41" s="1292"/>
      <c r="BA41" s="1292"/>
      <c r="BB41" s="1292"/>
      <c r="BC41" s="1292"/>
      <c r="BD41" s="1292"/>
      <c r="BE41" s="1292"/>
      <c r="BF41" s="1292"/>
      <c r="BG41" s="1292"/>
      <c r="BH41" s="1292"/>
      <c r="BI41" s="1292"/>
      <c r="BJ41" s="1292"/>
      <c r="BK41" s="1292"/>
      <c r="BL41" s="1292"/>
      <c r="BM41" s="1292"/>
      <c r="BN41" s="1292"/>
      <c r="BO41" s="1292"/>
      <c r="BP41" s="1292"/>
      <c r="BQ41" s="1292"/>
      <c r="BR41" s="1292"/>
      <c r="BS41" s="1292"/>
      <c r="BT41" s="1292"/>
      <c r="BU41" s="1292"/>
      <c r="BV41" s="1292"/>
      <c r="BW41" s="1292"/>
      <c r="BX41" s="1292"/>
      <c r="BY41" s="1292"/>
      <c r="BZ41" s="1292"/>
      <c r="CA41" s="1292"/>
      <c r="CB41" s="1292"/>
      <c r="CC41" s="1292"/>
      <c r="CD41" s="1292"/>
      <c r="CE41" s="1292"/>
      <c r="CF41" s="1292"/>
      <c r="CG41" s="1292"/>
      <c r="CH41" s="1292"/>
      <c r="CI41" s="1292"/>
      <c r="CJ41" s="1292"/>
      <c r="CK41" s="1292"/>
      <c r="CL41" s="1292"/>
      <c r="CM41" s="1292"/>
      <c r="CN41" s="1292"/>
      <c r="CO41" s="1292"/>
      <c r="CP41" s="1292"/>
      <c r="CQ41" s="1292"/>
      <c r="CR41" s="1292"/>
      <c r="CS41" s="1292"/>
      <c r="CT41" s="1292"/>
      <c r="CU41" s="1292"/>
      <c r="CV41" s="1292"/>
      <c r="CW41" s="1292"/>
      <c r="CX41" s="1292"/>
      <c r="CY41" s="1292"/>
      <c r="CZ41" s="1292"/>
      <c r="DA41" s="1292"/>
      <c r="DB41" s="1292"/>
      <c r="DC41" s="1292"/>
      <c r="DD41" s="1291"/>
    </row>
    <row r="42" spans="2:109" ht="13.5" x14ac:dyDescent="0.15">
      <c r="B42" s="1242"/>
      <c r="G42" s="1278"/>
      <c r="I42" s="1277"/>
      <c r="J42" s="1277"/>
      <c r="K42" s="1277"/>
      <c r="AM42" s="1278"/>
      <c r="AN42" s="1278" t="s">
        <v>601</v>
      </c>
      <c r="AP42" s="1277"/>
      <c r="AQ42" s="1277"/>
      <c r="AR42" s="1277"/>
      <c r="AY42" s="1278"/>
      <c r="BA42" s="1277"/>
      <c r="BB42" s="1277"/>
      <c r="BC42" s="1277"/>
      <c r="BK42" s="1278"/>
      <c r="BM42" s="1277"/>
      <c r="BN42" s="1277"/>
      <c r="BO42" s="1277"/>
      <c r="BW42" s="1278"/>
      <c r="BY42" s="1277"/>
      <c r="BZ42" s="1277"/>
      <c r="CA42" s="1277"/>
      <c r="CI42" s="1278"/>
      <c r="CK42" s="1277"/>
      <c r="CL42" s="1277"/>
      <c r="CM42" s="1277"/>
      <c r="CU42" s="1278"/>
      <c r="CW42" s="1277"/>
      <c r="CX42" s="1277"/>
      <c r="CY42" s="1277"/>
    </row>
    <row r="43" spans="2:109" ht="13.5" customHeight="1" x14ac:dyDescent="0.15">
      <c r="B43" s="1242"/>
      <c r="AN43" s="1276" t="s">
        <v>604</v>
      </c>
      <c r="AO43" s="1275"/>
      <c r="AP43" s="1275"/>
      <c r="AQ43" s="1275"/>
      <c r="AR43" s="1275"/>
      <c r="AS43" s="1275"/>
      <c r="AT43" s="1275"/>
      <c r="AU43" s="1275"/>
      <c r="AV43" s="1275"/>
      <c r="AW43" s="1275"/>
      <c r="AX43" s="1275"/>
      <c r="AY43" s="1275"/>
      <c r="AZ43" s="1275"/>
      <c r="BA43" s="1275"/>
      <c r="BB43" s="1275"/>
      <c r="BC43" s="1275"/>
      <c r="BD43" s="1275"/>
      <c r="BE43" s="1275"/>
      <c r="BF43" s="1275"/>
      <c r="BG43" s="1275"/>
      <c r="BH43" s="1275"/>
      <c r="BI43" s="1275"/>
      <c r="BJ43" s="1275"/>
      <c r="BK43" s="1275"/>
      <c r="BL43" s="1275"/>
      <c r="BM43" s="1275"/>
      <c r="BN43" s="1275"/>
      <c r="BO43" s="1275"/>
      <c r="BP43" s="1275"/>
      <c r="BQ43" s="1275"/>
      <c r="BR43" s="1275"/>
      <c r="BS43" s="1275"/>
      <c r="BT43" s="1275"/>
      <c r="BU43" s="1275"/>
      <c r="BV43" s="1275"/>
      <c r="BW43" s="1275"/>
      <c r="BX43" s="1275"/>
      <c r="BY43" s="1275"/>
      <c r="BZ43" s="1275"/>
      <c r="CA43" s="1275"/>
      <c r="CB43" s="1275"/>
      <c r="CC43" s="1275"/>
      <c r="CD43" s="1275"/>
      <c r="CE43" s="1275"/>
      <c r="CF43" s="1275"/>
      <c r="CG43" s="1275"/>
      <c r="CH43" s="1275"/>
      <c r="CI43" s="1275"/>
      <c r="CJ43" s="1275"/>
      <c r="CK43" s="1275"/>
      <c r="CL43" s="1275"/>
      <c r="CM43" s="1275"/>
      <c r="CN43" s="1275"/>
      <c r="CO43" s="1275"/>
      <c r="CP43" s="1275"/>
      <c r="CQ43" s="1275"/>
      <c r="CR43" s="1275"/>
      <c r="CS43" s="1275"/>
      <c r="CT43" s="1275"/>
      <c r="CU43" s="1275"/>
      <c r="CV43" s="1275"/>
      <c r="CW43" s="1275"/>
      <c r="CX43" s="1275"/>
      <c r="CY43" s="1275"/>
      <c r="CZ43" s="1275"/>
      <c r="DA43" s="1275"/>
      <c r="DB43" s="1275"/>
      <c r="DC43" s="1274"/>
    </row>
    <row r="44" spans="2:109" ht="13.5" x14ac:dyDescent="0.15">
      <c r="B44" s="1242"/>
      <c r="AN44" s="1273"/>
      <c r="AO44" s="1272"/>
      <c r="AP44" s="1272"/>
      <c r="AQ44" s="1272"/>
      <c r="AR44" s="1272"/>
      <c r="AS44" s="1272"/>
      <c r="AT44" s="1272"/>
      <c r="AU44" s="1272"/>
      <c r="AV44" s="1272"/>
      <c r="AW44" s="1272"/>
      <c r="AX44" s="1272"/>
      <c r="AY44" s="1272"/>
      <c r="AZ44" s="1272"/>
      <c r="BA44" s="1272"/>
      <c r="BB44" s="1272"/>
      <c r="BC44" s="1272"/>
      <c r="BD44" s="1272"/>
      <c r="BE44" s="1272"/>
      <c r="BF44" s="1272"/>
      <c r="BG44" s="1272"/>
      <c r="BH44" s="1272"/>
      <c r="BI44" s="1272"/>
      <c r="BJ44" s="1272"/>
      <c r="BK44" s="1272"/>
      <c r="BL44" s="1272"/>
      <c r="BM44" s="1272"/>
      <c r="BN44" s="1272"/>
      <c r="BO44" s="1272"/>
      <c r="BP44" s="1272"/>
      <c r="BQ44" s="1272"/>
      <c r="BR44" s="1272"/>
      <c r="BS44" s="1272"/>
      <c r="BT44" s="1272"/>
      <c r="BU44" s="1272"/>
      <c r="BV44" s="1272"/>
      <c r="BW44" s="1272"/>
      <c r="BX44" s="1272"/>
      <c r="BY44" s="1272"/>
      <c r="BZ44" s="1272"/>
      <c r="CA44" s="1272"/>
      <c r="CB44" s="1272"/>
      <c r="CC44" s="1272"/>
      <c r="CD44" s="1272"/>
      <c r="CE44" s="1272"/>
      <c r="CF44" s="1272"/>
      <c r="CG44" s="1272"/>
      <c r="CH44" s="1272"/>
      <c r="CI44" s="1272"/>
      <c r="CJ44" s="1272"/>
      <c r="CK44" s="1272"/>
      <c r="CL44" s="1272"/>
      <c r="CM44" s="1272"/>
      <c r="CN44" s="1272"/>
      <c r="CO44" s="1272"/>
      <c r="CP44" s="1272"/>
      <c r="CQ44" s="1272"/>
      <c r="CR44" s="1272"/>
      <c r="CS44" s="1272"/>
      <c r="CT44" s="1272"/>
      <c r="CU44" s="1272"/>
      <c r="CV44" s="1272"/>
      <c r="CW44" s="1272"/>
      <c r="CX44" s="1272"/>
      <c r="CY44" s="1272"/>
      <c r="CZ44" s="1272"/>
      <c r="DA44" s="1272"/>
      <c r="DB44" s="1272"/>
      <c r="DC44" s="1271"/>
    </row>
    <row r="45" spans="2:109" ht="13.5" x14ac:dyDescent="0.15">
      <c r="B45" s="1242"/>
      <c r="AN45" s="1273"/>
      <c r="AO45" s="1272"/>
      <c r="AP45" s="1272"/>
      <c r="AQ45" s="1272"/>
      <c r="AR45" s="1272"/>
      <c r="AS45" s="1272"/>
      <c r="AT45" s="1272"/>
      <c r="AU45" s="1272"/>
      <c r="AV45" s="1272"/>
      <c r="AW45" s="1272"/>
      <c r="AX45" s="1272"/>
      <c r="AY45" s="1272"/>
      <c r="AZ45" s="1272"/>
      <c r="BA45" s="1272"/>
      <c r="BB45" s="1272"/>
      <c r="BC45" s="1272"/>
      <c r="BD45" s="1272"/>
      <c r="BE45" s="1272"/>
      <c r="BF45" s="1272"/>
      <c r="BG45" s="1272"/>
      <c r="BH45" s="1272"/>
      <c r="BI45" s="1272"/>
      <c r="BJ45" s="1272"/>
      <c r="BK45" s="1272"/>
      <c r="BL45" s="1272"/>
      <c r="BM45" s="1272"/>
      <c r="BN45" s="1272"/>
      <c r="BO45" s="1272"/>
      <c r="BP45" s="1272"/>
      <c r="BQ45" s="1272"/>
      <c r="BR45" s="1272"/>
      <c r="BS45" s="1272"/>
      <c r="BT45" s="1272"/>
      <c r="BU45" s="1272"/>
      <c r="BV45" s="1272"/>
      <c r="BW45" s="1272"/>
      <c r="BX45" s="1272"/>
      <c r="BY45" s="1272"/>
      <c r="BZ45" s="1272"/>
      <c r="CA45" s="1272"/>
      <c r="CB45" s="1272"/>
      <c r="CC45" s="1272"/>
      <c r="CD45" s="1272"/>
      <c r="CE45" s="1272"/>
      <c r="CF45" s="1272"/>
      <c r="CG45" s="1272"/>
      <c r="CH45" s="1272"/>
      <c r="CI45" s="1272"/>
      <c r="CJ45" s="1272"/>
      <c r="CK45" s="1272"/>
      <c r="CL45" s="1272"/>
      <c r="CM45" s="1272"/>
      <c r="CN45" s="1272"/>
      <c r="CO45" s="1272"/>
      <c r="CP45" s="1272"/>
      <c r="CQ45" s="1272"/>
      <c r="CR45" s="1272"/>
      <c r="CS45" s="1272"/>
      <c r="CT45" s="1272"/>
      <c r="CU45" s="1272"/>
      <c r="CV45" s="1272"/>
      <c r="CW45" s="1272"/>
      <c r="CX45" s="1272"/>
      <c r="CY45" s="1272"/>
      <c r="CZ45" s="1272"/>
      <c r="DA45" s="1272"/>
      <c r="DB45" s="1272"/>
      <c r="DC45" s="1271"/>
    </row>
    <row r="46" spans="2:109" ht="13.5" x14ac:dyDescent="0.15">
      <c r="B46" s="1242"/>
      <c r="AN46" s="1273"/>
      <c r="AO46" s="1272"/>
      <c r="AP46" s="1272"/>
      <c r="AQ46" s="1272"/>
      <c r="AR46" s="1272"/>
      <c r="AS46" s="1272"/>
      <c r="AT46" s="1272"/>
      <c r="AU46" s="1272"/>
      <c r="AV46" s="1272"/>
      <c r="AW46" s="1272"/>
      <c r="AX46" s="1272"/>
      <c r="AY46" s="1272"/>
      <c r="AZ46" s="1272"/>
      <c r="BA46" s="1272"/>
      <c r="BB46" s="1272"/>
      <c r="BC46" s="1272"/>
      <c r="BD46" s="1272"/>
      <c r="BE46" s="1272"/>
      <c r="BF46" s="1272"/>
      <c r="BG46" s="1272"/>
      <c r="BH46" s="1272"/>
      <c r="BI46" s="1272"/>
      <c r="BJ46" s="1272"/>
      <c r="BK46" s="1272"/>
      <c r="BL46" s="1272"/>
      <c r="BM46" s="1272"/>
      <c r="BN46" s="1272"/>
      <c r="BO46" s="1272"/>
      <c r="BP46" s="1272"/>
      <c r="BQ46" s="1272"/>
      <c r="BR46" s="1272"/>
      <c r="BS46" s="1272"/>
      <c r="BT46" s="1272"/>
      <c r="BU46" s="1272"/>
      <c r="BV46" s="1272"/>
      <c r="BW46" s="1272"/>
      <c r="BX46" s="1272"/>
      <c r="BY46" s="1272"/>
      <c r="BZ46" s="1272"/>
      <c r="CA46" s="1272"/>
      <c r="CB46" s="1272"/>
      <c r="CC46" s="1272"/>
      <c r="CD46" s="1272"/>
      <c r="CE46" s="1272"/>
      <c r="CF46" s="1272"/>
      <c r="CG46" s="1272"/>
      <c r="CH46" s="1272"/>
      <c r="CI46" s="1272"/>
      <c r="CJ46" s="1272"/>
      <c r="CK46" s="1272"/>
      <c r="CL46" s="1272"/>
      <c r="CM46" s="1272"/>
      <c r="CN46" s="1272"/>
      <c r="CO46" s="1272"/>
      <c r="CP46" s="1272"/>
      <c r="CQ46" s="1272"/>
      <c r="CR46" s="1272"/>
      <c r="CS46" s="1272"/>
      <c r="CT46" s="1272"/>
      <c r="CU46" s="1272"/>
      <c r="CV46" s="1272"/>
      <c r="CW46" s="1272"/>
      <c r="CX46" s="1272"/>
      <c r="CY46" s="1272"/>
      <c r="CZ46" s="1272"/>
      <c r="DA46" s="1272"/>
      <c r="DB46" s="1272"/>
      <c r="DC46" s="1271"/>
    </row>
    <row r="47" spans="2:109" ht="13.5" x14ac:dyDescent="0.15">
      <c r="B47" s="1242"/>
      <c r="AN47" s="1270"/>
      <c r="AO47" s="1269"/>
      <c r="AP47" s="1269"/>
      <c r="AQ47" s="1269"/>
      <c r="AR47" s="1269"/>
      <c r="AS47" s="1269"/>
      <c r="AT47" s="1269"/>
      <c r="AU47" s="1269"/>
      <c r="AV47" s="1269"/>
      <c r="AW47" s="1269"/>
      <c r="AX47" s="1269"/>
      <c r="AY47" s="1269"/>
      <c r="AZ47" s="1269"/>
      <c r="BA47" s="1269"/>
      <c r="BB47" s="1269"/>
      <c r="BC47" s="1269"/>
      <c r="BD47" s="1269"/>
      <c r="BE47" s="1269"/>
      <c r="BF47" s="1269"/>
      <c r="BG47" s="1269"/>
      <c r="BH47" s="1269"/>
      <c r="BI47" s="1269"/>
      <c r="BJ47" s="1269"/>
      <c r="BK47" s="1269"/>
      <c r="BL47" s="1269"/>
      <c r="BM47" s="1269"/>
      <c r="BN47" s="1269"/>
      <c r="BO47" s="1269"/>
      <c r="BP47" s="1269"/>
      <c r="BQ47" s="1269"/>
      <c r="BR47" s="1269"/>
      <c r="BS47" s="1269"/>
      <c r="BT47" s="1269"/>
      <c r="BU47" s="1269"/>
      <c r="BV47" s="1269"/>
      <c r="BW47" s="1269"/>
      <c r="BX47" s="1269"/>
      <c r="BY47" s="1269"/>
      <c r="BZ47" s="1269"/>
      <c r="CA47" s="1269"/>
      <c r="CB47" s="1269"/>
      <c r="CC47" s="1269"/>
      <c r="CD47" s="1269"/>
      <c r="CE47" s="1269"/>
      <c r="CF47" s="1269"/>
      <c r="CG47" s="1269"/>
      <c r="CH47" s="1269"/>
      <c r="CI47" s="1269"/>
      <c r="CJ47" s="1269"/>
      <c r="CK47" s="1269"/>
      <c r="CL47" s="1269"/>
      <c r="CM47" s="1269"/>
      <c r="CN47" s="1269"/>
      <c r="CO47" s="1269"/>
      <c r="CP47" s="1269"/>
      <c r="CQ47" s="1269"/>
      <c r="CR47" s="1269"/>
      <c r="CS47" s="1269"/>
      <c r="CT47" s="1269"/>
      <c r="CU47" s="1269"/>
      <c r="CV47" s="1269"/>
      <c r="CW47" s="1269"/>
      <c r="CX47" s="1269"/>
      <c r="CY47" s="1269"/>
      <c r="CZ47" s="1269"/>
      <c r="DA47" s="1269"/>
      <c r="DB47" s="1269"/>
      <c r="DC47" s="1268"/>
    </row>
    <row r="48" spans="2:109" ht="13.5" x14ac:dyDescent="0.15">
      <c r="B48" s="1242"/>
      <c r="H48" s="1255"/>
      <c r="I48" s="1255"/>
      <c r="J48" s="1255"/>
      <c r="AN48" s="1255"/>
      <c r="AO48" s="1255"/>
      <c r="AP48" s="1255"/>
      <c r="AZ48" s="1255"/>
      <c r="BA48" s="1255"/>
      <c r="BB48" s="1255"/>
      <c r="BL48" s="1255"/>
      <c r="BM48" s="1255"/>
      <c r="BN48" s="1255"/>
      <c r="BX48" s="1255"/>
      <c r="BY48" s="1255"/>
      <c r="BZ48" s="1255"/>
      <c r="CJ48" s="1255"/>
      <c r="CK48" s="1255"/>
      <c r="CL48" s="1255"/>
      <c r="CV48" s="1255"/>
      <c r="CW48" s="1255"/>
      <c r="CX48" s="1255"/>
    </row>
    <row r="49" spans="1:109" ht="13.5" x14ac:dyDescent="0.15">
      <c r="B49" s="1242"/>
      <c r="AN49" s="1241" t="s">
        <v>599</v>
      </c>
    </row>
    <row r="50" spans="1:109" ht="13.5" x14ac:dyDescent="0.15">
      <c r="B50" s="1242"/>
      <c r="G50" s="1253"/>
      <c r="H50" s="1253"/>
      <c r="I50" s="1253"/>
      <c r="J50" s="1253"/>
      <c r="K50" s="1262"/>
      <c r="L50" s="1262"/>
      <c r="M50" s="1261"/>
      <c r="N50" s="1261"/>
      <c r="AN50" s="1260"/>
      <c r="AO50" s="1259"/>
      <c r="AP50" s="1259"/>
      <c r="AQ50" s="1259"/>
      <c r="AR50" s="1259"/>
      <c r="AS50" s="1259"/>
      <c r="AT50" s="1259"/>
      <c r="AU50" s="1259"/>
      <c r="AV50" s="1259"/>
      <c r="AW50" s="1259"/>
      <c r="AX50" s="1259"/>
      <c r="AY50" s="1259"/>
      <c r="AZ50" s="1259"/>
      <c r="BA50" s="1259"/>
      <c r="BB50" s="1259"/>
      <c r="BC50" s="1259"/>
      <c r="BD50" s="1259"/>
      <c r="BE50" s="1259"/>
      <c r="BF50" s="1259"/>
      <c r="BG50" s="1259"/>
      <c r="BH50" s="1259"/>
      <c r="BI50" s="1259"/>
      <c r="BJ50" s="1259"/>
      <c r="BK50" s="1259"/>
      <c r="BL50" s="1259"/>
      <c r="BM50" s="1259"/>
      <c r="BN50" s="1259"/>
      <c r="BO50" s="1258"/>
      <c r="BP50" s="1250" t="s">
        <v>550</v>
      </c>
      <c r="BQ50" s="1250"/>
      <c r="BR50" s="1250"/>
      <c r="BS50" s="1250"/>
      <c r="BT50" s="1250"/>
      <c r="BU50" s="1250"/>
      <c r="BV50" s="1250"/>
      <c r="BW50" s="1250"/>
      <c r="BX50" s="1250" t="s">
        <v>551</v>
      </c>
      <c r="BY50" s="1250"/>
      <c r="BZ50" s="1250"/>
      <c r="CA50" s="1250"/>
      <c r="CB50" s="1250"/>
      <c r="CC50" s="1250"/>
      <c r="CD50" s="1250"/>
      <c r="CE50" s="1250"/>
      <c r="CF50" s="1250" t="s">
        <v>552</v>
      </c>
      <c r="CG50" s="1250"/>
      <c r="CH50" s="1250"/>
      <c r="CI50" s="1250"/>
      <c r="CJ50" s="1250"/>
      <c r="CK50" s="1250"/>
      <c r="CL50" s="1250"/>
      <c r="CM50" s="1250"/>
      <c r="CN50" s="1250" t="s">
        <v>553</v>
      </c>
      <c r="CO50" s="1250"/>
      <c r="CP50" s="1250"/>
      <c r="CQ50" s="1250"/>
      <c r="CR50" s="1250"/>
      <c r="CS50" s="1250"/>
      <c r="CT50" s="1250"/>
      <c r="CU50" s="1250"/>
      <c r="CV50" s="1250" t="s">
        <v>554</v>
      </c>
      <c r="CW50" s="1250"/>
      <c r="CX50" s="1250"/>
      <c r="CY50" s="1250"/>
      <c r="CZ50" s="1250"/>
      <c r="DA50" s="1250"/>
      <c r="DB50" s="1250"/>
      <c r="DC50" s="1250"/>
    </row>
    <row r="51" spans="1:109" ht="13.5" customHeight="1" x14ac:dyDescent="0.15">
      <c r="B51" s="1242"/>
      <c r="G51" s="1257"/>
      <c r="H51" s="1257"/>
      <c r="I51" s="1290"/>
      <c r="J51" s="1290"/>
      <c r="K51" s="1256"/>
      <c r="L51" s="1256"/>
      <c r="M51" s="1256"/>
      <c r="N51" s="1256"/>
      <c r="AM51" s="1255"/>
      <c r="AN51" s="1249" t="s">
        <v>598</v>
      </c>
      <c r="AO51" s="1249"/>
      <c r="AP51" s="1249"/>
      <c r="AQ51" s="1249"/>
      <c r="AR51" s="1249"/>
      <c r="AS51" s="1249"/>
      <c r="AT51" s="1249"/>
      <c r="AU51" s="1249"/>
      <c r="AV51" s="1249"/>
      <c r="AW51" s="1249"/>
      <c r="AX51" s="1249"/>
      <c r="AY51" s="1249"/>
      <c r="AZ51" s="1249"/>
      <c r="BA51" s="1249"/>
      <c r="BB51" s="1249" t="s">
        <v>596</v>
      </c>
      <c r="BC51" s="1249"/>
      <c r="BD51" s="1249"/>
      <c r="BE51" s="1249"/>
      <c r="BF51" s="1249"/>
      <c r="BG51" s="1249"/>
      <c r="BH51" s="1249"/>
      <c r="BI51" s="1249"/>
      <c r="BJ51" s="1249"/>
      <c r="BK51" s="1249"/>
      <c r="BL51" s="1249"/>
      <c r="BM51" s="1249"/>
      <c r="BN51" s="1249"/>
      <c r="BO51" s="1249"/>
      <c r="BP51" s="1248">
        <v>138.80000000000001</v>
      </c>
      <c r="BQ51" s="1248"/>
      <c r="BR51" s="1248"/>
      <c r="BS51" s="1248"/>
      <c r="BT51" s="1248"/>
      <c r="BU51" s="1248"/>
      <c r="BV51" s="1248"/>
      <c r="BW51" s="1248"/>
      <c r="BX51" s="1248">
        <v>134.6</v>
      </c>
      <c r="BY51" s="1248"/>
      <c r="BZ51" s="1248"/>
      <c r="CA51" s="1248"/>
      <c r="CB51" s="1248"/>
      <c r="CC51" s="1248"/>
      <c r="CD51" s="1248"/>
      <c r="CE51" s="1248"/>
      <c r="CF51" s="1248">
        <v>152.69999999999999</v>
      </c>
      <c r="CG51" s="1248"/>
      <c r="CH51" s="1248"/>
      <c r="CI51" s="1248"/>
      <c r="CJ51" s="1248"/>
      <c r="CK51" s="1248"/>
      <c r="CL51" s="1248"/>
      <c r="CM51" s="1248"/>
      <c r="CN51" s="1248">
        <v>149.4</v>
      </c>
      <c r="CO51" s="1248"/>
      <c r="CP51" s="1248"/>
      <c r="CQ51" s="1248"/>
      <c r="CR51" s="1248"/>
      <c r="CS51" s="1248"/>
      <c r="CT51" s="1248"/>
      <c r="CU51" s="1248"/>
      <c r="CV51" s="1248">
        <v>182.4</v>
      </c>
      <c r="CW51" s="1248"/>
      <c r="CX51" s="1248"/>
      <c r="CY51" s="1248"/>
      <c r="CZ51" s="1248"/>
      <c r="DA51" s="1248"/>
      <c r="DB51" s="1248"/>
      <c r="DC51" s="1248"/>
    </row>
    <row r="52" spans="1:109" ht="13.5" x14ac:dyDescent="0.15">
      <c r="B52" s="1242"/>
      <c r="G52" s="1257"/>
      <c r="H52" s="1257"/>
      <c r="I52" s="1290"/>
      <c r="J52" s="1290"/>
      <c r="K52" s="1256"/>
      <c r="L52" s="1256"/>
      <c r="M52" s="1256"/>
      <c r="N52" s="1256"/>
      <c r="AM52" s="1255"/>
      <c r="AN52" s="1249"/>
      <c r="AO52" s="1249"/>
      <c r="AP52" s="1249"/>
      <c r="AQ52" s="1249"/>
      <c r="AR52" s="1249"/>
      <c r="AS52" s="1249"/>
      <c r="AT52" s="1249"/>
      <c r="AU52" s="1249"/>
      <c r="AV52" s="1249"/>
      <c r="AW52" s="1249"/>
      <c r="AX52" s="1249"/>
      <c r="AY52" s="1249"/>
      <c r="AZ52" s="1249"/>
      <c r="BA52" s="1249"/>
      <c r="BB52" s="1249"/>
      <c r="BC52" s="1249"/>
      <c r="BD52" s="1249"/>
      <c r="BE52" s="1249"/>
      <c r="BF52" s="1249"/>
      <c r="BG52" s="1249"/>
      <c r="BH52" s="1249"/>
      <c r="BI52" s="1249"/>
      <c r="BJ52" s="1249"/>
      <c r="BK52" s="1249"/>
      <c r="BL52" s="1249"/>
      <c r="BM52" s="1249"/>
      <c r="BN52" s="1249"/>
      <c r="BO52" s="1249"/>
      <c r="BP52" s="1248"/>
      <c r="BQ52" s="1248"/>
      <c r="BR52" s="1248"/>
      <c r="BS52" s="1248"/>
      <c r="BT52" s="1248"/>
      <c r="BU52" s="1248"/>
      <c r="BV52" s="1248"/>
      <c r="BW52" s="1248"/>
      <c r="BX52" s="1248"/>
      <c r="BY52" s="1248"/>
      <c r="BZ52" s="1248"/>
      <c r="CA52" s="1248"/>
      <c r="CB52" s="1248"/>
      <c r="CC52" s="1248"/>
      <c r="CD52" s="1248"/>
      <c r="CE52" s="1248"/>
      <c r="CF52" s="1248"/>
      <c r="CG52" s="1248"/>
      <c r="CH52" s="1248"/>
      <c r="CI52" s="1248"/>
      <c r="CJ52" s="1248"/>
      <c r="CK52" s="1248"/>
      <c r="CL52" s="1248"/>
      <c r="CM52" s="1248"/>
      <c r="CN52" s="1248"/>
      <c r="CO52" s="1248"/>
      <c r="CP52" s="1248"/>
      <c r="CQ52" s="1248"/>
      <c r="CR52" s="1248"/>
      <c r="CS52" s="1248"/>
      <c r="CT52" s="1248"/>
      <c r="CU52" s="1248"/>
      <c r="CV52" s="1248"/>
      <c r="CW52" s="1248"/>
      <c r="CX52" s="1248"/>
      <c r="CY52" s="1248"/>
      <c r="CZ52" s="1248"/>
      <c r="DA52" s="1248"/>
      <c r="DB52" s="1248"/>
      <c r="DC52" s="1248"/>
    </row>
    <row r="53" spans="1:109" ht="13.5" x14ac:dyDescent="0.15">
      <c r="A53" s="1277"/>
      <c r="B53" s="1242"/>
      <c r="G53" s="1257"/>
      <c r="H53" s="1257"/>
      <c r="I53" s="1253"/>
      <c r="J53" s="1253"/>
      <c r="K53" s="1256"/>
      <c r="L53" s="1256"/>
      <c r="M53" s="1256"/>
      <c r="N53" s="1256"/>
      <c r="AM53" s="1255"/>
      <c r="AN53" s="1249"/>
      <c r="AO53" s="1249"/>
      <c r="AP53" s="1249"/>
      <c r="AQ53" s="1249"/>
      <c r="AR53" s="1249"/>
      <c r="AS53" s="1249"/>
      <c r="AT53" s="1249"/>
      <c r="AU53" s="1249"/>
      <c r="AV53" s="1249"/>
      <c r="AW53" s="1249"/>
      <c r="AX53" s="1249"/>
      <c r="AY53" s="1249"/>
      <c r="AZ53" s="1249"/>
      <c r="BA53" s="1249"/>
      <c r="BB53" s="1249" t="s">
        <v>603</v>
      </c>
      <c r="BC53" s="1249"/>
      <c r="BD53" s="1249"/>
      <c r="BE53" s="1249"/>
      <c r="BF53" s="1249"/>
      <c r="BG53" s="1249"/>
      <c r="BH53" s="1249"/>
      <c r="BI53" s="1249"/>
      <c r="BJ53" s="1249"/>
      <c r="BK53" s="1249"/>
      <c r="BL53" s="1249"/>
      <c r="BM53" s="1249"/>
      <c r="BN53" s="1249"/>
      <c r="BO53" s="1249"/>
      <c r="BP53" s="1248">
        <v>57.3</v>
      </c>
      <c r="BQ53" s="1248"/>
      <c r="BR53" s="1248"/>
      <c r="BS53" s="1248"/>
      <c r="BT53" s="1248"/>
      <c r="BU53" s="1248"/>
      <c r="BV53" s="1248"/>
      <c r="BW53" s="1248"/>
      <c r="BX53" s="1248">
        <v>57.8</v>
      </c>
      <c r="BY53" s="1248"/>
      <c r="BZ53" s="1248"/>
      <c r="CA53" s="1248"/>
      <c r="CB53" s="1248"/>
      <c r="CC53" s="1248"/>
      <c r="CD53" s="1248"/>
      <c r="CE53" s="1248"/>
      <c r="CF53" s="1248">
        <v>57</v>
      </c>
      <c r="CG53" s="1248"/>
      <c r="CH53" s="1248"/>
      <c r="CI53" s="1248"/>
      <c r="CJ53" s="1248"/>
      <c r="CK53" s="1248"/>
      <c r="CL53" s="1248"/>
      <c r="CM53" s="1248"/>
      <c r="CN53" s="1248">
        <v>57.3</v>
      </c>
      <c r="CO53" s="1248"/>
      <c r="CP53" s="1248"/>
      <c r="CQ53" s="1248"/>
      <c r="CR53" s="1248"/>
      <c r="CS53" s="1248"/>
      <c r="CT53" s="1248"/>
      <c r="CU53" s="1248"/>
      <c r="CV53" s="1248">
        <v>52.6</v>
      </c>
      <c r="CW53" s="1248"/>
      <c r="CX53" s="1248"/>
      <c r="CY53" s="1248"/>
      <c r="CZ53" s="1248"/>
      <c r="DA53" s="1248"/>
      <c r="DB53" s="1248"/>
      <c r="DC53" s="1248"/>
    </row>
    <row r="54" spans="1:109" ht="13.5" x14ac:dyDescent="0.15">
      <c r="A54" s="1277"/>
      <c r="B54" s="1242"/>
      <c r="G54" s="1257"/>
      <c r="H54" s="1257"/>
      <c r="I54" s="1253"/>
      <c r="J54" s="1253"/>
      <c r="K54" s="1256"/>
      <c r="L54" s="1256"/>
      <c r="M54" s="1256"/>
      <c r="N54" s="1256"/>
      <c r="AM54" s="1255"/>
      <c r="AN54" s="1249"/>
      <c r="AO54" s="1249"/>
      <c r="AP54" s="1249"/>
      <c r="AQ54" s="1249"/>
      <c r="AR54" s="1249"/>
      <c r="AS54" s="1249"/>
      <c r="AT54" s="1249"/>
      <c r="AU54" s="1249"/>
      <c r="AV54" s="1249"/>
      <c r="AW54" s="1249"/>
      <c r="AX54" s="1249"/>
      <c r="AY54" s="1249"/>
      <c r="AZ54" s="1249"/>
      <c r="BA54" s="1249"/>
      <c r="BB54" s="1249"/>
      <c r="BC54" s="1249"/>
      <c r="BD54" s="1249"/>
      <c r="BE54" s="1249"/>
      <c r="BF54" s="1249"/>
      <c r="BG54" s="1249"/>
      <c r="BH54" s="1249"/>
      <c r="BI54" s="1249"/>
      <c r="BJ54" s="1249"/>
      <c r="BK54" s="1249"/>
      <c r="BL54" s="1249"/>
      <c r="BM54" s="1249"/>
      <c r="BN54" s="1249"/>
      <c r="BO54" s="1249"/>
      <c r="BP54" s="1248"/>
      <c r="BQ54" s="1248"/>
      <c r="BR54" s="1248"/>
      <c r="BS54" s="1248"/>
      <c r="BT54" s="1248"/>
      <c r="BU54" s="1248"/>
      <c r="BV54" s="1248"/>
      <c r="BW54" s="1248"/>
      <c r="BX54" s="1248"/>
      <c r="BY54" s="1248"/>
      <c r="BZ54" s="1248"/>
      <c r="CA54" s="1248"/>
      <c r="CB54" s="1248"/>
      <c r="CC54" s="1248"/>
      <c r="CD54" s="1248"/>
      <c r="CE54" s="1248"/>
      <c r="CF54" s="1248"/>
      <c r="CG54" s="1248"/>
      <c r="CH54" s="1248"/>
      <c r="CI54" s="1248"/>
      <c r="CJ54" s="1248"/>
      <c r="CK54" s="1248"/>
      <c r="CL54" s="1248"/>
      <c r="CM54" s="1248"/>
      <c r="CN54" s="1248"/>
      <c r="CO54" s="1248"/>
      <c r="CP54" s="1248"/>
      <c r="CQ54" s="1248"/>
      <c r="CR54" s="1248"/>
      <c r="CS54" s="1248"/>
      <c r="CT54" s="1248"/>
      <c r="CU54" s="1248"/>
      <c r="CV54" s="1248"/>
      <c r="CW54" s="1248"/>
      <c r="CX54" s="1248"/>
      <c r="CY54" s="1248"/>
      <c r="CZ54" s="1248"/>
      <c r="DA54" s="1248"/>
      <c r="DB54" s="1248"/>
      <c r="DC54" s="1248"/>
    </row>
    <row r="55" spans="1:109" ht="13.5" x14ac:dyDescent="0.15">
      <c r="A55" s="1277"/>
      <c r="B55" s="1242"/>
      <c r="G55" s="1253"/>
      <c r="H55" s="1253"/>
      <c r="I55" s="1253"/>
      <c r="J55" s="1253"/>
      <c r="K55" s="1256"/>
      <c r="L55" s="1256"/>
      <c r="M55" s="1256"/>
      <c r="N55" s="1256"/>
      <c r="AN55" s="1250" t="s">
        <v>597</v>
      </c>
      <c r="AO55" s="1250"/>
      <c r="AP55" s="1250"/>
      <c r="AQ55" s="1250"/>
      <c r="AR55" s="1250"/>
      <c r="AS55" s="1250"/>
      <c r="AT55" s="1250"/>
      <c r="AU55" s="1250"/>
      <c r="AV55" s="1250"/>
      <c r="AW55" s="1250"/>
      <c r="AX55" s="1250"/>
      <c r="AY55" s="1250"/>
      <c r="AZ55" s="1250"/>
      <c r="BA55" s="1250"/>
      <c r="BB55" s="1249" t="s">
        <v>596</v>
      </c>
      <c r="BC55" s="1249"/>
      <c r="BD55" s="1249"/>
      <c r="BE55" s="1249"/>
      <c r="BF55" s="1249"/>
      <c r="BG55" s="1249"/>
      <c r="BH55" s="1249"/>
      <c r="BI55" s="1249"/>
      <c r="BJ55" s="1249"/>
      <c r="BK55" s="1249"/>
      <c r="BL55" s="1249"/>
      <c r="BM55" s="1249"/>
      <c r="BN55" s="1249"/>
      <c r="BO55" s="1249"/>
      <c r="BP55" s="1248">
        <v>14</v>
      </c>
      <c r="BQ55" s="1248"/>
      <c r="BR55" s="1248"/>
      <c r="BS55" s="1248"/>
      <c r="BT55" s="1248"/>
      <c r="BU55" s="1248"/>
      <c r="BV55" s="1248"/>
      <c r="BW55" s="1248"/>
      <c r="BX55" s="1248">
        <v>11.4</v>
      </c>
      <c r="BY55" s="1248"/>
      <c r="BZ55" s="1248"/>
      <c r="CA55" s="1248"/>
      <c r="CB55" s="1248"/>
      <c r="CC55" s="1248"/>
      <c r="CD55" s="1248"/>
      <c r="CE55" s="1248"/>
      <c r="CF55" s="1248">
        <v>10.4</v>
      </c>
      <c r="CG55" s="1248"/>
      <c r="CH55" s="1248"/>
      <c r="CI55" s="1248"/>
      <c r="CJ55" s="1248"/>
      <c r="CK55" s="1248"/>
      <c r="CL55" s="1248"/>
      <c r="CM55" s="1248"/>
      <c r="CN55" s="1248">
        <v>10.9</v>
      </c>
      <c r="CO55" s="1248"/>
      <c r="CP55" s="1248"/>
      <c r="CQ55" s="1248"/>
      <c r="CR55" s="1248"/>
      <c r="CS55" s="1248"/>
      <c r="CT55" s="1248"/>
      <c r="CU55" s="1248"/>
      <c r="CV55" s="1248">
        <v>6.5</v>
      </c>
      <c r="CW55" s="1248"/>
      <c r="CX55" s="1248"/>
      <c r="CY55" s="1248"/>
      <c r="CZ55" s="1248"/>
      <c r="DA55" s="1248"/>
      <c r="DB55" s="1248"/>
      <c r="DC55" s="1248"/>
    </row>
    <row r="56" spans="1:109" ht="13.5" x14ac:dyDescent="0.15">
      <c r="A56" s="1277"/>
      <c r="B56" s="1242"/>
      <c r="G56" s="1253"/>
      <c r="H56" s="1253"/>
      <c r="I56" s="1253"/>
      <c r="J56" s="1253"/>
      <c r="K56" s="1256"/>
      <c r="L56" s="1256"/>
      <c r="M56" s="1256"/>
      <c r="N56" s="1256"/>
      <c r="AN56" s="1250"/>
      <c r="AO56" s="1250"/>
      <c r="AP56" s="1250"/>
      <c r="AQ56" s="1250"/>
      <c r="AR56" s="1250"/>
      <c r="AS56" s="1250"/>
      <c r="AT56" s="1250"/>
      <c r="AU56" s="1250"/>
      <c r="AV56" s="1250"/>
      <c r="AW56" s="1250"/>
      <c r="AX56" s="1250"/>
      <c r="AY56" s="1250"/>
      <c r="AZ56" s="1250"/>
      <c r="BA56" s="1250"/>
      <c r="BB56" s="1249"/>
      <c r="BC56" s="1249"/>
      <c r="BD56" s="1249"/>
      <c r="BE56" s="1249"/>
      <c r="BF56" s="1249"/>
      <c r="BG56" s="1249"/>
      <c r="BH56" s="1249"/>
      <c r="BI56" s="1249"/>
      <c r="BJ56" s="1249"/>
      <c r="BK56" s="1249"/>
      <c r="BL56" s="1249"/>
      <c r="BM56" s="1249"/>
      <c r="BN56" s="1249"/>
      <c r="BO56" s="1249"/>
      <c r="BP56" s="1248"/>
      <c r="BQ56" s="1248"/>
      <c r="BR56" s="1248"/>
      <c r="BS56" s="1248"/>
      <c r="BT56" s="1248"/>
      <c r="BU56" s="1248"/>
      <c r="BV56" s="1248"/>
      <c r="BW56" s="1248"/>
      <c r="BX56" s="1248"/>
      <c r="BY56" s="1248"/>
      <c r="BZ56" s="1248"/>
      <c r="CA56" s="1248"/>
      <c r="CB56" s="1248"/>
      <c r="CC56" s="1248"/>
      <c r="CD56" s="1248"/>
      <c r="CE56" s="1248"/>
      <c r="CF56" s="1248"/>
      <c r="CG56" s="1248"/>
      <c r="CH56" s="1248"/>
      <c r="CI56" s="1248"/>
      <c r="CJ56" s="1248"/>
      <c r="CK56" s="1248"/>
      <c r="CL56" s="1248"/>
      <c r="CM56" s="1248"/>
      <c r="CN56" s="1248"/>
      <c r="CO56" s="1248"/>
      <c r="CP56" s="1248"/>
      <c r="CQ56" s="1248"/>
      <c r="CR56" s="1248"/>
      <c r="CS56" s="1248"/>
      <c r="CT56" s="1248"/>
      <c r="CU56" s="1248"/>
      <c r="CV56" s="1248"/>
      <c r="CW56" s="1248"/>
      <c r="CX56" s="1248"/>
      <c r="CY56" s="1248"/>
      <c r="CZ56" s="1248"/>
      <c r="DA56" s="1248"/>
      <c r="DB56" s="1248"/>
      <c r="DC56" s="1248"/>
    </row>
    <row r="57" spans="1:109" s="1277" customFormat="1" ht="13.5" x14ac:dyDescent="0.15">
      <c r="B57" s="1283"/>
      <c r="G57" s="1253"/>
      <c r="H57" s="1253"/>
      <c r="I57" s="1252"/>
      <c r="J57" s="1252"/>
      <c r="K57" s="1256"/>
      <c r="L57" s="1256"/>
      <c r="M57" s="1256"/>
      <c r="N57" s="1256"/>
      <c r="AM57" s="1241"/>
      <c r="AN57" s="1250"/>
      <c r="AO57" s="1250"/>
      <c r="AP57" s="1250"/>
      <c r="AQ57" s="1250"/>
      <c r="AR57" s="1250"/>
      <c r="AS57" s="1250"/>
      <c r="AT57" s="1250"/>
      <c r="AU57" s="1250"/>
      <c r="AV57" s="1250"/>
      <c r="AW57" s="1250"/>
      <c r="AX57" s="1250"/>
      <c r="AY57" s="1250"/>
      <c r="AZ57" s="1250"/>
      <c r="BA57" s="1250"/>
      <c r="BB57" s="1249" t="s">
        <v>603</v>
      </c>
      <c r="BC57" s="1249"/>
      <c r="BD57" s="1249"/>
      <c r="BE57" s="1249"/>
      <c r="BF57" s="1249"/>
      <c r="BG57" s="1249"/>
      <c r="BH57" s="1249"/>
      <c r="BI57" s="1249"/>
      <c r="BJ57" s="1249"/>
      <c r="BK57" s="1249"/>
      <c r="BL57" s="1249"/>
      <c r="BM57" s="1249"/>
      <c r="BN57" s="1249"/>
      <c r="BO57" s="1249"/>
      <c r="BP57" s="1248">
        <v>58</v>
      </c>
      <c r="BQ57" s="1248"/>
      <c r="BR57" s="1248"/>
      <c r="BS57" s="1248"/>
      <c r="BT57" s="1248"/>
      <c r="BU57" s="1248"/>
      <c r="BV57" s="1248"/>
      <c r="BW57" s="1248"/>
      <c r="BX57" s="1248">
        <v>60.2</v>
      </c>
      <c r="BY57" s="1248"/>
      <c r="BZ57" s="1248"/>
      <c r="CA57" s="1248"/>
      <c r="CB57" s="1248"/>
      <c r="CC57" s="1248"/>
      <c r="CD57" s="1248"/>
      <c r="CE57" s="1248"/>
      <c r="CF57" s="1248">
        <v>61.3</v>
      </c>
      <c r="CG57" s="1248"/>
      <c r="CH57" s="1248"/>
      <c r="CI57" s="1248"/>
      <c r="CJ57" s="1248"/>
      <c r="CK57" s="1248"/>
      <c r="CL57" s="1248"/>
      <c r="CM57" s="1248"/>
      <c r="CN57" s="1248">
        <v>62.2</v>
      </c>
      <c r="CO57" s="1248"/>
      <c r="CP57" s="1248"/>
      <c r="CQ57" s="1248"/>
      <c r="CR57" s="1248"/>
      <c r="CS57" s="1248"/>
      <c r="CT57" s="1248"/>
      <c r="CU57" s="1248"/>
      <c r="CV57" s="1248">
        <v>63.3</v>
      </c>
      <c r="CW57" s="1248"/>
      <c r="CX57" s="1248"/>
      <c r="CY57" s="1248"/>
      <c r="CZ57" s="1248"/>
      <c r="DA57" s="1248"/>
      <c r="DB57" s="1248"/>
      <c r="DC57" s="1248"/>
      <c r="DD57" s="1288"/>
      <c r="DE57" s="1283"/>
    </row>
    <row r="58" spans="1:109" s="1277" customFormat="1" ht="13.5" x14ac:dyDescent="0.15">
      <c r="A58" s="1241"/>
      <c r="B58" s="1283"/>
      <c r="G58" s="1253"/>
      <c r="H58" s="1253"/>
      <c r="I58" s="1252"/>
      <c r="J58" s="1252"/>
      <c r="K58" s="1256"/>
      <c r="L58" s="1256"/>
      <c r="M58" s="1256"/>
      <c r="N58" s="1256"/>
      <c r="AM58" s="1241"/>
      <c r="AN58" s="1250"/>
      <c r="AO58" s="1250"/>
      <c r="AP58" s="1250"/>
      <c r="AQ58" s="1250"/>
      <c r="AR58" s="1250"/>
      <c r="AS58" s="1250"/>
      <c r="AT58" s="1250"/>
      <c r="AU58" s="1250"/>
      <c r="AV58" s="1250"/>
      <c r="AW58" s="1250"/>
      <c r="AX58" s="1250"/>
      <c r="AY58" s="1250"/>
      <c r="AZ58" s="1250"/>
      <c r="BA58" s="1250"/>
      <c r="BB58" s="1249"/>
      <c r="BC58" s="1249"/>
      <c r="BD58" s="1249"/>
      <c r="BE58" s="1249"/>
      <c r="BF58" s="1249"/>
      <c r="BG58" s="1249"/>
      <c r="BH58" s="1249"/>
      <c r="BI58" s="1249"/>
      <c r="BJ58" s="1249"/>
      <c r="BK58" s="1249"/>
      <c r="BL58" s="1249"/>
      <c r="BM58" s="1249"/>
      <c r="BN58" s="1249"/>
      <c r="BO58" s="1249"/>
      <c r="BP58" s="1248"/>
      <c r="BQ58" s="1248"/>
      <c r="BR58" s="1248"/>
      <c r="BS58" s="1248"/>
      <c r="BT58" s="1248"/>
      <c r="BU58" s="1248"/>
      <c r="BV58" s="1248"/>
      <c r="BW58" s="1248"/>
      <c r="BX58" s="1248"/>
      <c r="BY58" s="1248"/>
      <c r="BZ58" s="1248"/>
      <c r="CA58" s="1248"/>
      <c r="CB58" s="1248"/>
      <c r="CC58" s="1248"/>
      <c r="CD58" s="1248"/>
      <c r="CE58" s="1248"/>
      <c r="CF58" s="1248"/>
      <c r="CG58" s="1248"/>
      <c r="CH58" s="1248"/>
      <c r="CI58" s="1248"/>
      <c r="CJ58" s="1248"/>
      <c r="CK58" s="1248"/>
      <c r="CL58" s="1248"/>
      <c r="CM58" s="1248"/>
      <c r="CN58" s="1248"/>
      <c r="CO58" s="1248"/>
      <c r="CP58" s="1248"/>
      <c r="CQ58" s="1248"/>
      <c r="CR58" s="1248"/>
      <c r="CS58" s="1248"/>
      <c r="CT58" s="1248"/>
      <c r="CU58" s="1248"/>
      <c r="CV58" s="1248"/>
      <c r="CW58" s="1248"/>
      <c r="CX58" s="1248"/>
      <c r="CY58" s="1248"/>
      <c r="CZ58" s="1248"/>
      <c r="DA58" s="1248"/>
      <c r="DB58" s="1248"/>
      <c r="DC58" s="1248"/>
      <c r="DD58" s="1288"/>
      <c r="DE58" s="1283"/>
    </row>
    <row r="59" spans="1:109" s="1277" customFormat="1" ht="13.5" x14ac:dyDescent="0.15">
      <c r="A59" s="1241"/>
      <c r="B59" s="1283"/>
      <c r="K59" s="1289"/>
      <c r="L59" s="1289"/>
      <c r="M59" s="1289"/>
      <c r="N59" s="1289"/>
      <c r="AQ59" s="1289"/>
      <c r="AR59" s="1289"/>
      <c r="AS59" s="1289"/>
      <c r="AT59" s="1289"/>
      <c r="BC59" s="1289"/>
      <c r="BD59" s="1289"/>
      <c r="BE59" s="1289"/>
      <c r="BF59" s="1289"/>
      <c r="BO59" s="1289"/>
      <c r="BP59" s="1289"/>
      <c r="BQ59" s="1289"/>
      <c r="BR59" s="1289"/>
      <c r="CA59" s="1289"/>
      <c r="CB59" s="1289"/>
      <c r="CC59" s="1289"/>
      <c r="CD59" s="1289"/>
      <c r="CM59" s="1289"/>
      <c r="CN59" s="1289"/>
      <c r="CO59" s="1289"/>
      <c r="CP59" s="1289"/>
      <c r="CY59" s="1289"/>
      <c r="CZ59" s="1289"/>
      <c r="DA59" s="1289"/>
      <c r="DB59" s="1289"/>
      <c r="DC59" s="1289"/>
      <c r="DD59" s="1288"/>
      <c r="DE59" s="1283"/>
    </row>
    <row r="60" spans="1:109" s="1277" customFormat="1" ht="13.5" x14ac:dyDescent="0.15">
      <c r="A60" s="1241"/>
      <c r="B60" s="1283"/>
      <c r="K60" s="1289"/>
      <c r="L60" s="1289"/>
      <c r="M60" s="1289"/>
      <c r="N60" s="1289"/>
      <c r="AQ60" s="1289"/>
      <c r="AR60" s="1289"/>
      <c r="AS60" s="1289"/>
      <c r="AT60" s="1289"/>
      <c r="BC60" s="1289"/>
      <c r="BD60" s="1289"/>
      <c r="BE60" s="1289"/>
      <c r="BF60" s="1289"/>
      <c r="BO60" s="1289"/>
      <c r="BP60" s="1289"/>
      <c r="BQ60" s="1289"/>
      <c r="BR60" s="1289"/>
      <c r="CA60" s="1289"/>
      <c r="CB60" s="1289"/>
      <c r="CC60" s="1289"/>
      <c r="CD60" s="1289"/>
      <c r="CM60" s="1289"/>
      <c r="CN60" s="1289"/>
      <c r="CO60" s="1289"/>
      <c r="CP60" s="1289"/>
      <c r="CY60" s="1289"/>
      <c r="CZ60" s="1289"/>
      <c r="DA60" s="1289"/>
      <c r="DB60" s="1289"/>
      <c r="DC60" s="1289"/>
      <c r="DD60" s="1288"/>
      <c r="DE60" s="1283"/>
    </row>
    <row r="61" spans="1:109" s="1277" customFormat="1" ht="13.5" x14ac:dyDescent="0.15">
      <c r="A61" s="1241"/>
      <c r="B61" s="1287"/>
      <c r="C61" s="1286"/>
      <c r="D61" s="1286"/>
      <c r="E61" s="1286"/>
      <c r="F61" s="1286"/>
      <c r="G61" s="1286"/>
      <c r="H61" s="1286"/>
      <c r="I61" s="1286"/>
      <c r="J61" s="1286"/>
      <c r="K61" s="1286"/>
      <c r="L61" s="1286"/>
      <c r="M61" s="1285"/>
      <c r="N61" s="1285"/>
      <c r="O61" s="1286"/>
      <c r="P61" s="1286"/>
      <c r="Q61" s="1286"/>
      <c r="R61" s="1286"/>
      <c r="S61" s="1286"/>
      <c r="T61" s="1286"/>
      <c r="U61" s="1286"/>
      <c r="V61" s="1286"/>
      <c r="W61" s="1286"/>
      <c r="X61" s="1286"/>
      <c r="Y61" s="1286"/>
      <c r="Z61" s="1286"/>
      <c r="AA61" s="1286"/>
      <c r="AB61" s="1286"/>
      <c r="AC61" s="1286"/>
      <c r="AD61" s="1286"/>
      <c r="AE61" s="1286"/>
      <c r="AF61" s="1286"/>
      <c r="AG61" s="1286"/>
      <c r="AH61" s="1286"/>
      <c r="AI61" s="1286"/>
      <c r="AJ61" s="1286"/>
      <c r="AK61" s="1286"/>
      <c r="AL61" s="1286"/>
      <c r="AM61" s="1286"/>
      <c r="AN61" s="1286"/>
      <c r="AO61" s="1286"/>
      <c r="AP61" s="1286"/>
      <c r="AQ61" s="1286"/>
      <c r="AR61" s="1286"/>
      <c r="AS61" s="1285"/>
      <c r="AT61" s="1285"/>
      <c r="AU61" s="1286"/>
      <c r="AV61" s="1286"/>
      <c r="AW61" s="1286"/>
      <c r="AX61" s="1286"/>
      <c r="AY61" s="1286"/>
      <c r="AZ61" s="1286"/>
      <c r="BA61" s="1286"/>
      <c r="BB61" s="1286"/>
      <c r="BC61" s="1286"/>
      <c r="BD61" s="1286"/>
      <c r="BE61" s="1285"/>
      <c r="BF61" s="1285"/>
      <c r="BG61" s="1286"/>
      <c r="BH61" s="1286"/>
      <c r="BI61" s="1286"/>
      <c r="BJ61" s="1286"/>
      <c r="BK61" s="1286"/>
      <c r="BL61" s="1286"/>
      <c r="BM61" s="1286"/>
      <c r="BN61" s="1286"/>
      <c r="BO61" s="1286"/>
      <c r="BP61" s="1286"/>
      <c r="BQ61" s="1285"/>
      <c r="BR61" s="1285"/>
      <c r="BS61" s="1286"/>
      <c r="BT61" s="1286"/>
      <c r="BU61" s="1286"/>
      <c r="BV61" s="1286"/>
      <c r="BW61" s="1286"/>
      <c r="BX61" s="1286"/>
      <c r="BY61" s="1286"/>
      <c r="BZ61" s="1286"/>
      <c r="CA61" s="1286"/>
      <c r="CB61" s="1286"/>
      <c r="CC61" s="1285"/>
      <c r="CD61" s="1285"/>
      <c r="CE61" s="1286"/>
      <c r="CF61" s="1286"/>
      <c r="CG61" s="1286"/>
      <c r="CH61" s="1286"/>
      <c r="CI61" s="1286"/>
      <c r="CJ61" s="1286"/>
      <c r="CK61" s="1286"/>
      <c r="CL61" s="1286"/>
      <c r="CM61" s="1286"/>
      <c r="CN61" s="1286"/>
      <c r="CO61" s="1285"/>
      <c r="CP61" s="1285"/>
      <c r="CQ61" s="1286"/>
      <c r="CR61" s="1286"/>
      <c r="CS61" s="1286"/>
      <c r="CT61" s="1286"/>
      <c r="CU61" s="1286"/>
      <c r="CV61" s="1286"/>
      <c r="CW61" s="1286"/>
      <c r="CX61" s="1286"/>
      <c r="CY61" s="1286"/>
      <c r="CZ61" s="1286"/>
      <c r="DA61" s="1285"/>
      <c r="DB61" s="1285"/>
      <c r="DC61" s="1285"/>
      <c r="DD61" s="1284"/>
      <c r="DE61" s="1283"/>
    </row>
    <row r="62" spans="1:109" ht="13.5" x14ac:dyDescent="0.15">
      <c r="B62" s="1282"/>
      <c r="C62" s="1282"/>
      <c r="D62" s="1282"/>
      <c r="E62" s="1282"/>
      <c r="F62" s="1282"/>
      <c r="G62" s="1282"/>
      <c r="H62" s="1282"/>
      <c r="I62" s="1282"/>
      <c r="J62" s="1282"/>
      <c r="K62" s="1282"/>
      <c r="L62" s="1282"/>
      <c r="M62" s="1282"/>
      <c r="N62" s="1282"/>
      <c r="O62" s="1282"/>
      <c r="P62" s="1282"/>
      <c r="Q62" s="1282"/>
      <c r="R62" s="1282"/>
      <c r="S62" s="1282"/>
      <c r="T62" s="1282"/>
      <c r="U62" s="1282"/>
      <c r="V62" s="1282"/>
      <c r="W62" s="1282"/>
      <c r="X62" s="1282"/>
      <c r="Y62" s="1282"/>
      <c r="Z62" s="1282"/>
      <c r="AA62" s="1282"/>
      <c r="AB62" s="1282"/>
      <c r="AC62" s="1282"/>
      <c r="AD62" s="1282"/>
      <c r="AE62" s="1282"/>
      <c r="AF62" s="1282"/>
      <c r="AG62" s="1282"/>
      <c r="AH62" s="1282"/>
      <c r="AI62" s="1282"/>
      <c r="AJ62" s="1282"/>
      <c r="AK62" s="1282"/>
      <c r="AL62" s="1282"/>
      <c r="AM62" s="1282"/>
      <c r="AN62" s="1282"/>
      <c r="AO62" s="1282"/>
      <c r="AP62" s="1282"/>
      <c r="AQ62" s="1282"/>
      <c r="AR62" s="1282"/>
      <c r="AS62" s="1282"/>
      <c r="AT62" s="1282"/>
      <c r="AU62" s="1282"/>
      <c r="AV62" s="1282"/>
      <c r="AW62" s="1282"/>
      <c r="AX62" s="1282"/>
      <c r="AY62" s="1282"/>
      <c r="AZ62" s="1282"/>
      <c r="BA62" s="1282"/>
      <c r="BB62" s="1282"/>
      <c r="BC62" s="1282"/>
      <c r="BD62" s="1282"/>
      <c r="BE62" s="1282"/>
      <c r="BF62" s="1282"/>
      <c r="BG62" s="1282"/>
      <c r="BH62" s="1282"/>
      <c r="BI62" s="1282"/>
      <c r="BJ62" s="1282"/>
      <c r="BK62" s="1282"/>
      <c r="BL62" s="1282"/>
      <c r="BM62" s="1282"/>
      <c r="BN62" s="1282"/>
      <c r="BO62" s="1282"/>
      <c r="BP62" s="1282"/>
      <c r="BQ62" s="1282"/>
      <c r="BR62" s="1282"/>
      <c r="BS62" s="1282"/>
      <c r="BT62" s="1282"/>
      <c r="BU62" s="1282"/>
      <c r="BV62" s="1282"/>
      <c r="BW62" s="1282"/>
      <c r="BX62" s="1282"/>
      <c r="BY62" s="1282"/>
      <c r="BZ62" s="1282"/>
      <c r="CA62" s="1282"/>
      <c r="CB62" s="1282"/>
      <c r="CC62" s="1282"/>
      <c r="CD62" s="1282"/>
      <c r="CE62" s="1282"/>
      <c r="CF62" s="1282"/>
      <c r="CG62" s="1282"/>
      <c r="CH62" s="1282"/>
      <c r="CI62" s="1282"/>
      <c r="CJ62" s="1282"/>
      <c r="CK62" s="1282"/>
      <c r="CL62" s="1282"/>
      <c r="CM62" s="1282"/>
      <c r="CN62" s="1282"/>
      <c r="CO62" s="1282"/>
      <c r="CP62" s="1282"/>
      <c r="CQ62" s="1282"/>
      <c r="CR62" s="1282"/>
      <c r="CS62" s="1282"/>
      <c r="CT62" s="1282"/>
      <c r="CU62" s="1282"/>
      <c r="CV62" s="1282"/>
      <c r="CW62" s="1282"/>
      <c r="CX62" s="1282"/>
      <c r="CY62" s="1282"/>
      <c r="CZ62" s="1282"/>
      <c r="DA62" s="1282"/>
      <c r="DB62" s="1282"/>
      <c r="DC62" s="1282"/>
      <c r="DD62" s="1282"/>
      <c r="DE62" s="1241"/>
    </row>
    <row r="63" spans="1:109" ht="17.25" x14ac:dyDescent="0.15">
      <c r="B63" s="1281" t="s">
        <v>602</v>
      </c>
    </row>
    <row r="64" spans="1:109" ht="13.5" x14ac:dyDescent="0.15">
      <c r="B64" s="1242"/>
      <c r="G64" s="1278"/>
      <c r="I64" s="1280"/>
      <c r="J64" s="1280"/>
      <c r="K64" s="1280"/>
      <c r="L64" s="1280"/>
      <c r="M64" s="1280"/>
      <c r="N64" s="1279"/>
      <c r="AM64" s="1278"/>
      <c r="AN64" s="1278" t="s">
        <v>601</v>
      </c>
      <c r="AP64" s="1277"/>
      <c r="AQ64" s="1277"/>
      <c r="AR64" s="1277"/>
      <c r="AY64" s="1278"/>
      <c r="BA64" s="1277"/>
      <c r="BB64" s="1277"/>
      <c r="BC64" s="1277"/>
      <c r="BK64" s="1278"/>
      <c r="BM64" s="1277"/>
      <c r="BN64" s="1277"/>
      <c r="BO64" s="1277"/>
      <c r="BW64" s="1278"/>
      <c r="BY64" s="1277"/>
      <c r="BZ64" s="1277"/>
      <c r="CA64" s="1277"/>
      <c r="CI64" s="1278"/>
      <c r="CK64" s="1277"/>
      <c r="CL64" s="1277"/>
      <c r="CM64" s="1277"/>
      <c r="CU64" s="1278"/>
      <c r="CW64" s="1277"/>
      <c r="CX64" s="1277"/>
      <c r="CY64" s="1277"/>
    </row>
    <row r="65" spans="2:107" ht="13.5" x14ac:dyDescent="0.15">
      <c r="B65" s="1242"/>
      <c r="AN65" s="1276" t="s">
        <v>600</v>
      </c>
      <c r="AO65" s="1275"/>
      <c r="AP65" s="1275"/>
      <c r="AQ65" s="1275"/>
      <c r="AR65" s="1275"/>
      <c r="AS65" s="1275"/>
      <c r="AT65" s="1275"/>
      <c r="AU65" s="1275"/>
      <c r="AV65" s="1275"/>
      <c r="AW65" s="1275"/>
      <c r="AX65" s="1275"/>
      <c r="AY65" s="1275"/>
      <c r="AZ65" s="1275"/>
      <c r="BA65" s="1275"/>
      <c r="BB65" s="1275"/>
      <c r="BC65" s="1275"/>
      <c r="BD65" s="1275"/>
      <c r="BE65" s="1275"/>
      <c r="BF65" s="1275"/>
      <c r="BG65" s="1275"/>
      <c r="BH65" s="1275"/>
      <c r="BI65" s="1275"/>
      <c r="BJ65" s="1275"/>
      <c r="BK65" s="1275"/>
      <c r="BL65" s="1275"/>
      <c r="BM65" s="1275"/>
      <c r="BN65" s="1275"/>
      <c r="BO65" s="1275"/>
      <c r="BP65" s="1275"/>
      <c r="BQ65" s="1275"/>
      <c r="BR65" s="1275"/>
      <c r="BS65" s="1275"/>
      <c r="BT65" s="1275"/>
      <c r="BU65" s="1275"/>
      <c r="BV65" s="1275"/>
      <c r="BW65" s="1275"/>
      <c r="BX65" s="1275"/>
      <c r="BY65" s="1275"/>
      <c r="BZ65" s="1275"/>
      <c r="CA65" s="1275"/>
      <c r="CB65" s="1275"/>
      <c r="CC65" s="1275"/>
      <c r="CD65" s="1275"/>
      <c r="CE65" s="1275"/>
      <c r="CF65" s="1275"/>
      <c r="CG65" s="1275"/>
      <c r="CH65" s="1275"/>
      <c r="CI65" s="1275"/>
      <c r="CJ65" s="1275"/>
      <c r="CK65" s="1275"/>
      <c r="CL65" s="1275"/>
      <c r="CM65" s="1275"/>
      <c r="CN65" s="1275"/>
      <c r="CO65" s="1275"/>
      <c r="CP65" s="1275"/>
      <c r="CQ65" s="1275"/>
      <c r="CR65" s="1275"/>
      <c r="CS65" s="1275"/>
      <c r="CT65" s="1275"/>
      <c r="CU65" s="1275"/>
      <c r="CV65" s="1275"/>
      <c r="CW65" s="1275"/>
      <c r="CX65" s="1275"/>
      <c r="CY65" s="1275"/>
      <c r="CZ65" s="1275"/>
      <c r="DA65" s="1275"/>
      <c r="DB65" s="1275"/>
      <c r="DC65" s="1274"/>
    </row>
    <row r="66" spans="2:107" ht="13.5" x14ac:dyDescent="0.15">
      <c r="B66" s="1242"/>
      <c r="AN66" s="1273"/>
      <c r="AO66" s="1272"/>
      <c r="AP66" s="1272"/>
      <c r="AQ66" s="1272"/>
      <c r="AR66" s="1272"/>
      <c r="AS66" s="1272"/>
      <c r="AT66" s="1272"/>
      <c r="AU66" s="1272"/>
      <c r="AV66" s="1272"/>
      <c r="AW66" s="1272"/>
      <c r="AX66" s="1272"/>
      <c r="AY66" s="1272"/>
      <c r="AZ66" s="1272"/>
      <c r="BA66" s="1272"/>
      <c r="BB66" s="1272"/>
      <c r="BC66" s="1272"/>
      <c r="BD66" s="1272"/>
      <c r="BE66" s="1272"/>
      <c r="BF66" s="1272"/>
      <c r="BG66" s="1272"/>
      <c r="BH66" s="1272"/>
      <c r="BI66" s="1272"/>
      <c r="BJ66" s="1272"/>
      <c r="BK66" s="1272"/>
      <c r="BL66" s="1272"/>
      <c r="BM66" s="1272"/>
      <c r="BN66" s="1272"/>
      <c r="BO66" s="1272"/>
      <c r="BP66" s="1272"/>
      <c r="BQ66" s="1272"/>
      <c r="BR66" s="1272"/>
      <c r="BS66" s="1272"/>
      <c r="BT66" s="1272"/>
      <c r="BU66" s="1272"/>
      <c r="BV66" s="1272"/>
      <c r="BW66" s="1272"/>
      <c r="BX66" s="1272"/>
      <c r="BY66" s="1272"/>
      <c r="BZ66" s="1272"/>
      <c r="CA66" s="1272"/>
      <c r="CB66" s="1272"/>
      <c r="CC66" s="1272"/>
      <c r="CD66" s="1272"/>
      <c r="CE66" s="1272"/>
      <c r="CF66" s="1272"/>
      <c r="CG66" s="1272"/>
      <c r="CH66" s="1272"/>
      <c r="CI66" s="1272"/>
      <c r="CJ66" s="1272"/>
      <c r="CK66" s="1272"/>
      <c r="CL66" s="1272"/>
      <c r="CM66" s="1272"/>
      <c r="CN66" s="1272"/>
      <c r="CO66" s="1272"/>
      <c r="CP66" s="1272"/>
      <c r="CQ66" s="1272"/>
      <c r="CR66" s="1272"/>
      <c r="CS66" s="1272"/>
      <c r="CT66" s="1272"/>
      <c r="CU66" s="1272"/>
      <c r="CV66" s="1272"/>
      <c r="CW66" s="1272"/>
      <c r="CX66" s="1272"/>
      <c r="CY66" s="1272"/>
      <c r="CZ66" s="1272"/>
      <c r="DA66" s="1272"/>
      <c r="DB66" s="1272"/>
      <c r="DC66" s="1271"/>
    </row>
    <row r="67" spans="2:107" ht="13.5" x14ac:dyDescent="0.15">
      <c r="B67" s="1242"/>
      <c r="AN67" s="1273"/>
      <c r="AO67" s="1272"/>
      <c r="AP67" s="1272"/>
      <c r="AQ67" s="1272"/>
      <c r="AR67" s="1272"/>
      <c r="AS67" s="1272"/>
      <c r="AT67" s="1272"/>
      <c r="AU67" s="1272"/>
      <c r="AV67" s="1272"/>
      <c r="AW67" s="1272"/>
      <c r="AX67" s="1272"/>
      <c r="AY67" s="1272"/>
      <c r="AZ67" s="1272"/>
      <c r="BA67" s="1272"/>
      <c r="BB67" s="1272"/>
      <c r="BC67" s="1272"/>
      <c r="BD67" s="1272"/>
      <c r="BE67" s="1272"/>
      <c r="BF67" s="1272"/>
      <c r="BG67" s="1272"/>
      <c r="BH67" s="1272"/>
      <c r="BI67" s="1272"/>
      <c r="BJ67" s="1272"/>
      <c r="BK67" s="1272"/>
      <c r="BL67" s="1272"/>
      <c r="BM67" s="1272"/>
      <c r="BN67" s="1272"/>
      <c r="BO67" s="1272"/>
      <c r="BP67" s="1272"/>
      <c r="BQ67" s="1272"/>
      <c r="BR67" s="1272"/>
      <c r="BS67" s="1272"/>
      <c r="BT67" s="1272"/>
      <c r="BU67" s="1272"/>
      <c r="BV67" s="1272"/>
      <c r="BW67" s="1272"/>
      <c r="BX67" s="1272"/>
      <c r="BY67" s="1272"/>
      <c r="BZ67" s="1272"/>
      <c r="CA67" s="1272"/>
      <c r="CB67" s="1272"/>
      <c r="CC67" s="1272"/>
      <c r="CD67" s="1272"/>
      <c r="CE67" s="1272"/>
      <c r="CF67" s="1272"/>
      <c r="CG67" s="1272"/>
      <c r="CH67" s="1272"/>
      <c r="CI67" s="1272"/>
      <c r="CJ67" s="1272"/>
      <c r="CK67" s="1272"/>
      <c r="CL67" s="1272"/>
      <c r="CM67" s="1272"/>
      <c r="CN67" s="1272"/>
      <c r="CO67" s="1272"/>
      <c r="CP67" s="1272"/>
      <c r="CQ67" s="1272"/>
      <c r="CR67" s="1272"/>
      <c r="CS67" s="1272"/>
      <c r="CT67" s="1272"/>
      <c r="CU67" s="1272"/>
      <c r="CV67" s="1272"/>
      <c r="CW67" s="1272"/>
      <c r="CX67" s="1272"/>
      <c r="CY67" s="1272"/>
      <c r="CZ67" s="1272"/>
      <c r="DA67" s="1272"/>
      <c r="DB67" s="1272"/>
      <c r="DC67" s="1271"/>
    </row>
    <row r="68" spans="2:107" ht="13.5" x14ac:dyDescent="0.15">
      <c r="B68" s="1242"/>
      <c r="AN68" s="1273"/>
      <c r="AO68" s="1272"/>
      <c r="AP68" s="1272"/>
      <c r="AQ68" s="1272"/>
      <c r="AR68" s="1272"/>
      <c r="AS68" s="1272"/>
      <c r="AT68" s="1272"/>
      <c r="AU68" s="1272"/>
      <c r="AV68" s="1272"/>
      <c r="AW68" s="1272"/>
      <c r="AX68" s="1272"/>
      <c r="AY68" s="1272"/>
      <c r="AZ68" s="1272"/>
      <c r="BA68" s="1272"/>
      <c r="BB68" s="1272"/>
      <c r="BC68" s="1272"/>
      <c r="BD68" s="1272"/>
      <c r="BE68" s="1272"/>
      <c r="BF68" s="1272"/>
      <c r="BG68" s="1272"/>
      <c r="BH68" s="1272"/>
      <c r="BI68" s="1272"/>
      <c r="BJ68" s="1272"/>
      <c r="BK68" s="1272"/>
      <c r="BL68" s="1272"/>
      <c r="BM68" s="1272"/>
      <c r="BN68" s="1272"/>
      <c r="BO68" s="1272"/>
      <c r="BP68" s="1272"/>
      <c r="BQ68" s="1272"/>
      <c r="BR68" s="1272"/>
      <c r="BS68" s="1272"/>
      <c r="BT68" s="1272"/>
      <c r="BU68" s="1272"/>
      <c r="BV68" s="1272"/>
      <c r="BW68" s="1272"/>
      <c r="BX68" s="1272"/>
      <c r="BY68" s="1272"/>
      <c r="BZ68" s="1272"/>
      <c r="CA68" s="1272"/>
      <c r="CB68" s="1272"/>
      <c r="CC68" s="1272"/>
      <c r="CD68" s="1272"/>
      <c r="CE68" s="1272"/>
      <c r="CF68" s="1272"/>
      <c r="CG68" s="1272"/>
      <c r="CH68" s="1272"/>
      <c r="CI68" s="1272"/>
      <c r="CJ68" s="1272"/>
      <c r="CK68" s="1272"/>
      <c r="CL68" s="1272"/>
      <c r="CM68" s="1272"/>
      <c r="CN68" s="1272"/>
      <c r="CO68" s="1272"/>
      <c r="CP68" s="1272"/>
      <c r="CQ68" s="1272"/>
      <c r="CR68" s="1272"/>
      <c r="CS68" s="1272"/>
      <c r="CT68" s="1272"/>
      <c r="CU68" s="1272"/>
      <c r="CV68" s="1272"/>
      <c r="CW68" s="1272"/>
      <c r="CX68" s="1272"/>
      <c r="CY68" s="1272"/>
      <c r="CZ68" s="1272"/>
      <c r="DA68" s="1272"/>
      <c r="DB68" s="1272"/>
      <c r="DC68" s="1271"/>
    </row>
    <row r="69" spans="2:107" ht="13.5" x14ac:dyDescent="0.15">
      <c r="B69" s="1242"/>
      <c r="AN69" s="1270"/>
      <c r="AO69" s="1269"/>
      <c r="AP69" s="1269"/>
      <c r="AQ69" s="1269"/>
      <c r="AR69" s="1269"/>
      <c r="AS69" s="1269"/>
      <c r="AT69" s="1269"/>
      <c r="AU69" s="1269"/>
      <c r="AV69" s="1269"/>
      <c r="AW69" s="1269"/>
      <c r="AX69" s="1269"/>
      <c r="AY69" s="1269"/>
      <c r="AZ69" s="1269"/>
      <c r="BA69" s="1269"/>
      <c r="BB69" s="1269"/>
      <c r="BC69" s="1269"/>
      <c r="BD69" s="1269"/>
      <c r="BE69" s="1269"/>
      <c r="BF69" s="1269"/>
      <c r="BG69" s="1269"/>
      <c r="BH69" s="1269"/>
      <c r="BI69" s="1269"/>
      <c r="BJ69" s="1269"/>
      <c r="BK69" s="1269"/>
      <c r="BL69" s="1269"/>
      <c r="BM69" s="1269"/>
      <c r="BN69" s="1269"/>
      <c r="BO69" s="1269"/>
      <c r="BP69" s="1269"/>
      <c r="BQ69" s="1269"/>
      <c r="BR69" s="1269"/>
      <c r="BS69" s="1269"/>
      <c r="BT69" s="1269"/>
      <c r="BU69" s="1269"/>
      <c r="BV69" s="1269"/>
      <c r="BW69" s="1269"/>
      <c r="BX69" s="1269"/>
      <c r="BY69" s="1269"/>
      <c r="BZ69" s="1269"/>
      <c r="CA69" s="1269"/>
      <c r="CB69" s="1269"/>
      <c r="CC69" s="1269"/>
      <c r="CD69" s="1269"/>
      <c r="CE69" s="1269"/>
      <c r="CF69" s="1269"/>
      <c r="CG69" s="1269"/>
      <c r="CH69" s="1269"/>
      <c r="CI69" s="1269"/>
      <c r="CJ69" s="1269"/>
      <c r="CK69" s="1269"/>
      <c r="CL69" s="1269"/>
      <c r="CM69" s="1269"/>
      <c r="CN69" s="1269"/>
      <c r="CO69" s="1269"/>
      <c r="CP69" s="1269"/>
      <c r="CQ69" s="1269"/>
      <c r="CR69" s="1269"/>
      <c r="CS69" s="1269"/>
      <c r="CT69" s="1269"/>
      <c r="CU69" s="1269"/>
      <c r="CV69" s="1269"/>
      <c r="CW69" s="1269"/>
      <c r="CX69" s="1269"/>
      <c r="CY69" s="1269"/>
      <c r="CZ69" s="1269"/>
      <c r="DA69" s="1269"/>
      <c r="DB69" s="1269"/>
      <c r="DC69" s="1268"/>
    </row>
    <row r="70" spans="2:107" ht="13.5" x14ac:dyDescent="0.15">
      <c r="B70" s="1242"/>
      <c r="H70" s="1267"/>
      <c r="I70" s="1267"/>
      <c r="J70" s="1265"/>
      <c r="K70" s="1265"/>
      <c r="L70" s="1264"/>
      <c r="M70" s="1265"/>
      <c r="N70" s="1264"/>
      <c r="AN70" s="1255"/>
      <c r="AO70" s="1255"/>
      <c r="AP70" s="1255"/>
      <c r="AZ70" s="1255"/>
      <c r="BA70" s="1255"/>
      <c r="BB70" s="1255"/>
      <c r="BL70" s="1255"/>
      <c r="BM70" s="1255"/>
      <c r="BN70" s="1255"/>
      <c r="BX70" s="1255"/>
      <c r="BY70" s="1255"/>
      <c r="BZ70" s="1255"/>
      <c r="CJ70" s="1255"/>
      <c r="CK70" s="1255"/>
      <c r="CL70" s="1255"/>
      <c r="CV70" s="1255"/>
      <c r="CW70" s="1255"/>
      <c r="CX70" s="1255"/>
    </row>
    <row r="71" spans="2:107" ht="13.5" x14ac:dyDescent="0.15">
      <c r="B71" s="1242"/>
      <c r="G71" s="1263"/>
      <c r="I71" s="1266"/>
      <c r="J71" s="1265"/>
      <c r="K71" s="1265"/>
      <c r="L71" s="1264"/>
      <c r="M71" s="1265"/>
      <c r="N71" s="1264"/>
      <c r="AM71" s="1263"/>
      <c r="AN71" s="1241" t="s">
        <v>599</v>
      </c>
    </row>
    <row r="72" spans="2:107" ht="13.5" x14ac:dyDescent="0.15">
      <c r="B72" s="1242"/>
      <c r="G72" s="1253"/>
      <c r="H72" s="1253"/>
      <c r="I72" s="1253"/>
      <c r="J72" s="1253"/>
      <c r="K72" s="1262"/>
      <c r="L72" s="1262"/>
      <c r="M72" s="1261"/>
      <c r="N72" s="1261"/>
      <c r="AN72" s="1260"/>
      <c r="AO72" s="1259"/>
      <c r="AP72" s="1259"/>
      <c r="AQ72" s="1259"/>
      <c r="AR72" s="1259"/>
      <c r="AS72" s="1259"/>
      <c r="AT72" s="1259"/>
      <c r="AU72" s="1259"/>
      <c r="AV72" s="1259"/>
      <c r="AW72" s="1259"/>
      <c r="AX72" s="1259"/>
      <c r="AY72" s="1259"/>
      <c r="AZ72" s="1259"/>
      <c r="BA72" s="1259"/>
      <c r="BB72" s="1259"/>
      <c r="BC72" s="1259"/>
      <c r="BD72" s="1259"/>
      <c r="BE72" s="1259"/>
      <c r="BF72" s="1259"/>
      <c r="BG72" s="1259"/>
      <c r="BH72" s="1259"/>
      <c r="BI72" s="1259"/>
      <c r="BJ72" s="1259"/>
      <c r="BK72" s="1259"/>
      <c r="BL72" s="1259"/>
      <c r="BM72" s="1259"/>
      <c r="BN72" s="1259"/>
      <c r="BO72" s="1258"/>
      <c r="BP72" s="1250" t="s">
        <v>550</v>
      </c>
      <c r="BQ72" s="1250"/>
      <c r="BR72" s="1250"/>
      <c r="BS72" s="1250"/>
      <c r="BT72" s="1250"/>
      <c r="BU72" s="1250"/>
      <c r="BV72" s="1250"/>
      <c r="BW72" s="1250"/>
      <c r="BX72" s="1250" t="s">
        <v>551</v>
      </c>
      <c r="BY72" s="1250"/>
      <c r="BZ72" s="1250"/>
      <c r="CA72" s="1250"/>
      <c r="CB72" s="1250"/>
      <c r="CC72" s="1250"/>
      <c r="CD72" s="1250"/>
      <c r="CE72" s="1250"/>
      <c r="CF72" s="1250" t="s">
        <v>552</v>
      </c>
      <c r="CG72" s="1250"/>
      <c r="CH72" s="1250"/>
      <c r="CI72" s="1250"/>
      <c r="CJ72" s="1250"/>
      <c r="CK72" s="1250"/>
      <c r="CL72" s="1250"/>
      <c r="CM72" s="1250"/>
      <c r="CN72" s="1250" t="s">
        <v>553</v>
      </c>
      <c r="CO72" s="1250"/>
      <c r="CP72" s="1250"/>
      <c r="CQ72" s="1250"/>
      <c r="CR72" s="1250"/>
      <c r="CS72" s="1250"/>
      <c r="CT72" s="1250"/>
      <c r="CU72" s="1250"/>
      <c r="CV72" s="1250" t="s">
        <v>554</v>
      </c>
      <c r="CW72" s="1250"/>
      <c r="CX72" s="1250"/>
      <c r="CY72" s="1250"/>
      <c r="CZ72" s="1250"/>
      <c r="DA72" s="1250"/>
      <c r="DB72" s="1250"/>
      <c r="DC72" s="1250"/>
    </row>
    <row r="73" spans="2:107" ht="13.5" x14ac:dyDescent="0.15">
      <c r="B73" s="1242"/>
      <c r="G73" s="1257"/>
      <c r="H73" s="1257"/>
      <c r="I73" s="1257"/>
      <c r="J73" s="1257"/>
      <c r="K73" s="1254"/>
      <c r="L73" s="1254"/>
      <c r="M73" s="1254"/>
      <c r="N73" s="1254"/>
      <c r="AM73" s="1255"/>
      <c r="AN73" s="1249" t="s">
        <v>598</v>
      </c>
      <c r="AO73" s="1249"/>
      <c r="AP73" s="1249"/>
      <c r="AQ73" s="1249"/>
      <c r="AR73" s="1249"/>
      <c r="AS73" s="1249"/>
      <c r="AT73" s="1249"/>
      <c r="AU73" s="1249"/>
      <c r="AV73" s="1249"/>
      <c r="AW73" s="1249"/>
      <c r="AX73" s="1249"/>
      <c r="AY73" s="1249"/>
      <c r="AZ73" s="1249"/>
      <c r="BA73" s="1249"/>
      <c r="BB73" s="1249" t="s">
        <v>596</v>
      </c>
      <c r="BC73" s="1249"/>
      <c r="BD73" s="1249"/>
      <c r="BE73" s="1249"/>
      <c r="BF73" s="1249"/>
      <c r="BG73" s="1249"/>
      <c r="BH73" s="1249"/>
      <c r="BI73" s="1249"/>
      <c r="BJ73" s="1249"/>
      <c r="BK73" s="1249"/>
      <c r="BL73" s="1249"/>
      <c r="BM73" s="1249"/>
      <c r="BN73" s="1249"/>
      <c r="BO73" s="1249"/>
      <c r="BP73" s="1248">
        <v>138.80000000000001</v>
      </c>
      <c r="BQ73" s="1248"/>
      <c r="BR73" s="1248"/>
      <c r="BS73" s="1248"/>
      <c r="BT73" s="1248"/>
      <c r="BU73" s="1248"/>
      <c r="BV73" s="1248"/>
      <c r="BW73" s="1248"/>
      <c r="BX73" s="1248">
        <v>134.6</v>
      </c>
      <c r="BY73" s="1248"/>
      <c r="BZ73" s="1248"/>
      <c r="CA73" s="1248"/>
      <c r="CB73" s="1248"/>
      <c r="CC73" s="1248"/>
      <c r="CD73" s="1248"/>
      <c r="CE73" s="1248"/>
      <c r="CF73" s="1248">
        <v>152.69999999999999</v>
      </c>
      <c r="CG73" s="1248"/>
      <c r="CH73" s="1248"/>
      <c r="CI73" s="1248"/>
      <c r="CJ73" s="1248"/>
      <c r="CK73" s="1248"/>
      <c r="CL73" s="1248"/>
      <c r="CM73" s="1248"/>
      <c r="CN73" s="1248">
        <v>149.4</v>
      </c>
      <c r="CO73" s="1248"/>
      <c r="CP73" s="1248"/>
      <c r="CQ73" s="1248"/>
      <c r="CR73" s="1248"/>
      <c r="CS73" s="1248"/>
      <c r="CT73" s="1248"/>
      <c r="CU73" s="1248"/>
      <c r="CV73" s="1248">
        <v>182.4</v>
      </c>
      <c r="CW73" s="1248"/>
      <c r="CX73" s="1248"/>
      <c r="CY73" s="1248"/>
      <c r="CZ73" s="1248"/>
      <c r="DA73" s="1248"/>
      <c r="DB73" s="1248"/>
      <c r="DC73" s="1248"/>
    </row>
    <row r="74" spans="2:107" ht="13.5" x14ac:dyDescent="0.15">
      <c r="B74" s="1242"/>
      <c r="G74" s="1257"/>
      <c r="H74" s="1257"/>
      <c r="I74" s="1257"/>
      <c r="J74" s="1257"/>
      <c r="K74" s="1254"/>
      <c r="L74" s="1254"/>
      <c r="M74" s="1254"/>
      <c r="N74" s="1254"/>
      <c r="AM74" s="1255"/>
      <c r="AN74" s="1249"/>
      <c r="AO74" s="1249"/>
      <c r="AP74" s="1249"/>
      <c r="AQ74" s="1249"/>
      <c r="AR74" s="1249"/>
      <c r="AS74" s="1249"/>
      <c r="AT74" s="1249"/>
      <c r="AU74" s="1249"/>
      <c r="AV74" s="1249"/>
      <c r="AW74" s="1249"/>
      <c r="AX74" s="1249"/>
      <c r="AY74" s="1249"/>
      <c r="AZ74" s="1249"/>
      <c r="BA74" s="1249"/>
      <c r="BB74" s="1249"/>
      <c r="BC74" s="1249"/>
      <c r="BD74" s="1249"/>
      <c r="BE74" s="1249"/>
      <c r="BF74" s="1249"/>
      <c r="BG74" s="1249"/>
      <c r="BH74" s="1249"/>
      <c r="BI74" s="1249"/>
      <c r="BJ74" s="1249"/>
      <c r="BK74" s="1249"/>
      <c r="BL74" s="1249"/>
      <c r="BM74" s="1249"/>
      <c r="BN74" s="1249"/>
      <c r="BO74" s="1249"/>
      <c r="BP74" s="1248"/>
      <c r="BQ74" s="1248"/>
      <c r="BR74" s="1248"/>
      <c r="BS74" s="1248"/>
      <c r="BT74" s="1248"/>
      <c r="BU74" s="1248"/>
      <c r="BV74" s="1248"/>
      <c r="BW74" s="1248"/>
      <c r="BX74" s="1248"/>
      <c r="BY74" s="1248"/>
      <c r="BZ74" s="1248"/>
      <c r="CA74" s="1248"/>
      <c r="CB74" s="1248"/>
      <c r="CC74" s="1248"/>
      <c r="CD74" s="1248"/>
      <c r="CE74" s="1248"/>
      <c r="CF74" s="1248"/>
      <c r="CG74" s="1248"/>
      <c r="CH74" s="1248"/>
      <c r="CI74" s="1248"/>
      <c r="CJ74" s="1248"/>
      <c r="CK74" s="1248"/>
      <c r="CL74" s="1248"/>
      <c r="CM74" s="1248"/>
      <c r="CN74" s="1248"/>
      <c r="CO74" s="1248"/>
      <c r="CP74" s="1248"/>
      <c r="CQ74" s="1248"/>
      <c r="CR74" s="1248"/>
      <c r="CS74" s="1248"/>
      <c r="CT74" s="1248"/>
      <c r="CU74" s="1248"/>
      <c r="CV74" s="1248"/>
      <c r="CW74" s="1248"/>
      <c r="CX74" s="1248"/>
      <c r="CY74" s="1248"/>
      <c r="CZ74" s="1248"/>
      <c r="DA74" s="1248"/>
      <c r="DB74" s="1248"/>
      <c r="DC74" s="1248"/>
    </row>
    <row r="75" spans="2:107" ht="13.5" x14ac:dyDescent="0.15">
      <c r="B75" s="1242"/>
      <c r="G75" s="1257"/>
      <c r="H75" s="1257"/>
      <c r="I75" s="1253"/>
      <c r="J75" s="1253"/>
      <c r="K75" s="1256"/>
      <c r="L75" s="1256"/>
      <c r="M75" s="1256"/>
      <c r="N75" s="1256"/>
      <c r="AM75" s="1255"/>
      <c r="AN75" s="1249"/>
      <c r="AO75" s="1249"/>
      <c r="AP75" s="1249"/>
      <c r="AQ75" s="1249"/>
      <c r="AR75" s="1249"/>
      <c r="AS75" s="1249"/>
      <c r="AT75" s="1249"/>
      <c r="AU75" s="1249"/>
      <c r="AV75" s="1249"/>
      <c r="AW75" s="1249"/>
      <c r="AX75" s="1249"/>
      <c r="AY75" s="1249"/>
      <c r="AZ75" s="1249"/>
      <c r="BA75" s="1249"/>
      <c r="BB75" s="1249" t="s">
        <v>595</v>
      </c>
      <c r="BC75" s="1249"/>
      <c r="BD75" s="1249"/>
      <c r="BE75" s="1249"/>
      <c r="BF75" s="1249"/>
      <c r="BG75" s="1249"/>
      <c r="BH75" s="1249"/>
      <c r="BI75" s="1249"/>
      <c r="BJ75" s="1249"/>
      <c r="BK75" s="1249"/>
      <c r="BL75" s="1249"/>
      <c r="BM75" s="1249"/>
      <c r="BN75" s="1249"/>
      <c r="BO75" s="1249"/>
      <c r="BP75" s="1248">
        <v>9.1</v>
      </c>
      <c r="BQ75" s="1248"/>
      <c r="BR75" s="1248"/>
      <c r="BS75" s="1248"/>
      <c r="BT75" s="1248"/>
      <c r="BU75" s="1248"/>
      <c r="BV75" s="1248"/>
      <c r="BW75" s="1248"/>
      <c r="BX75" s="1248">
        <v>9.5</v>
      </c>
      <c r="BY75" s="1248"/>
      <c r="BZ75" s="1248"/>
      <c r="CA75" s="1248"/>
      <c r="CB75" s="1248"/>
      <c r="CC75" s="1248"/>
      <c r="CD75" s="1248"/>
      <c r="CE75" s="1248"/>
      <c r="CF75" s="1248">
        <v>10.5</v>
      </c>
      <c r="CG75" s="1248"/>
      <c r="CH75" s="1248"/>
      <c r="CI75" s="1248"/>
      <c r="CJ75" s="1248"/>
      <c r="CK75" s="1248"/>
      <c r="CL75" s="1248"/>
      <c r="CM75" s="1248"/>
      <c r="CN75" s="1248">
        <v>11.5</v>
      </c>
      <c r="CO75" s="1248"/>
      <c r="CP75" s="1248"/>
      <c r="CQ75" s="1248"/>
      <c r="CR75" s="1248"/>
      <c r="CS75" s="1248"/>
      <c r="CT75" s="1248"/>
      <c r="CU75" s="1248"/>
      <c r="CV75" s="1248">
        <v>11.7</v>
      </c>
      <c r="CW75" s="1248"/>
      <c r="CX75" s="1248"/>
      <c r="CY75" s="1248"/>
      <c r="CZ75" s="1248"/>
      <c r="DA75" s="1248"/>
      <c r="DB75" s="1248"/>
      <c r="DC75" s="1248"/>
    </row>
    <row r="76" spans="2:107" ht="13.5" x14ac:dyDescent="0.15">
      <c r="B76" s="1242"/>
      <c r="G76" s="1257"/>
      <c r="H76" s="1257"/>
      <c r="I76" s="1253"/>
      <c r="J76" s="1253"/>
      <c r="K76" s="1256"/>
      <c r="L76" s="1256"/>
      <c r="M76" s="1256"/>
      <c r="N76" s="1256"/>
      <c r="AM76" s="1255"/>
      <c r="AN76" s="1249"/>
      <c r="AO76" s="1249"/>
      <c r="AP76" s="1249"/>
      <c r="AQ76" s="1249"/>
      <c r="AR76" s="1249"/>
      <c r="AS76" s="1249"/>
      <c r="AT76" s="1249"/>
      <c r="AU76" s="1249"/>
      <c r="AV76" s="1249"/>
      <c r="AW76" s="1249"/>
      <c r="AX76" s="1249"/>
      <c r="AY76" s="1249"/>
      <c r="AZ76" s="1249"/>
      <c r="BA76" s="1249"/>
      <c r="BB76" s="1249"/>
      <c r="BC76" s="1249"/>
      <c r="BD76" s="1249"/>
      <c r="BE76" s="1249"/>
      <c r="BF76" s="1249"/>
      <c r="BG76" s="1249"/>
      <c r="BH76" s="1249"/>
      <c r="BI76" s="1249"/>
      <c r="BJ76" s="1249"/>
      <c r="BK76" s="1249"/>
      <c r="BL76" s="1249"/>
      <c r="BM76" s="1249"/>
      <c r="BN76" s="1249"/>
      <c r="BO76" s="1249"/>
      <c r="BP76" s="1248"/>
      <c r="BQ76" s="1248"/>
      <c r="BR76" s="1248"/>
      <c r="BS76" s="1248"/>
      <c r="BT76" s="1248"/>
      <c r="BU76" s="1248"/>
      <c r="BV76" s="1248"/>
      <c r="BW76" s="1248"/>
      <c r="BX76" s="1248"/>
      <c r="BY76" s="1248"/>
      <c r="BZ76" s="1248"/>
      <c r="CA76" s="1248"/>
      <c r="CB76" s="1248"/>
      <c r="CC76" s="1248"/>
      <c r="CD76" s="1248"/>
      <c r="CE76" s="1248"/>
      <c r="CF76" s="1248"/>
      <c r="CG76" s="1248"/>
      <c r="CH76" s="1248"/>
      <c r="CI76" s="1248"/>
      <c r="CJ76" s="1248"/>
      <c r="CK76" s="1248"/>
      <c r="CL76" s="1248"/>
      <c r="CM76" s="1248"/>
      <c r="CN76" s="1248"/>
      <c r="CO76" s="1248"/>
      <c r="CP76" s="1248"/>
      <c r="CQ76" s="1248"/>
      <c r="CR76" s="1248"/>
      <c r="CS76" s="1248"/>
      <c r="CT76" s="1248"/>
      <c r="CU76" s="1248"/>
      <c r="CV76" s="1248"/>
      <c r="CW76" s="1248"/>
      <c r="CX76" s="1248"/>
      <c r="CY76" s="1248"/>
      <c r="CZ76" s="1248"/>
      <c r="DA76" s="1248"/>
      <c r="DB76" s="1248"/>
      <c r="DC76" s="1248"/>
    </row>
    <row r="77" spans="2:107" ht="13.5" x14ac:dyDescent="0.15">
      <c r="B77" s="1242"/>
      <c r="G77" s="1253"/>
      <c r="H77" s="1253"/>
      <c r="I77" s="1253"/>
      <c r="J77" s="1253"/>
      <c r="K77" s="1254"/>
      <c r="L77" s="1254"/>
      <c r="M77" s="1254"/>
      <c r="N77" s="1254"/>
      <c r="AN77" s="1250" t="s">
        <v>597</v>
      </c>
      <c r="AO77" s="1250"/>
      <c r="AP77" s="1250"/>
      <c r="AQ77" s="1250"/>
      <c r="AR77" s="1250"/>
      <c r="AS77" s="1250"/>
      <c r="AT77" s="1250"/>
      <c r="AU77" s="1250"/>
      <c r="AV77" s="1250"/>
      <c r="AW77" s="1250"/>
      <c r="AX77" s="1250"/>
      <c r="AY77" s="1250"/>
      <c r="AZ77" s="1250"/>
      <c r="BA77" s="1250"/>
      <c r="BB77" s="1249" t="s">
        <v>596</v>
      </c>
      <c r="BC77" s="1249"/>
      <c r="BD77" s="1249"/>
      <c r="BE77" s="1249"/>
      <c r="BF77" s="1249"/>
      <c r="BG77" s="1249"/>
      <c r="BH77" s="1249"/>
      <c r="BI77" s="1249"/>
      <c r="BJ77" s="1249"/>
      <c r="BK77" s="1249"/>
      <c r="BL77" s="1249"/>
      <c r="BM77" s="1249"/>
      <c r="BN77" s="1249"/>
      <c r="BO77" s="1249"/>
      <c r="BP77" s="1248">
        <v>14</v>
      </c>
      <c r="BQ77" s="1248"/>
      <c r="BR77" s="1248"/>
      <c r="BS77" s="1248"/>
      <c r="BT77" s="1248"/>
      <c r="BU77" s="1248"/>
      <c r="BV77" s="1248"/>
      <c r="BW77" s="1248"/>
      <c r="BX77" s="1248">
        <v>11.4</v>
      </c>
      <c r="BY77" s="1248"/>
      <c r="BZ77" s="1248"/>
      <c r="CA77" s="1248"/>
      <c r="CB77" s="1248"/>
      <c r="CC77" s="1248"/>
      <c r="CD77" s="1248"/>
      <c r="CE77" s="1248"/>
      <c r="CF77" s="1248">
        <v>10.4</v>
      </c>
      <c r="CG77" s="1248"/>
      <c r="CH77" s="1248"/>
      <c r="CI77" s="1248"/>
      <c r="CJ77" s="1248"/>
      <c r="CK77" s="1248"/>
      <c r="CL77" s="1248"/>
      <c r="CM77" s="1248"/>
      <c r="CN77" s="1248">
        <v>10.9</v>
      </c>
      <c r="CO77" s="1248"/>
      <c r="CP77" s="1248"/>
      <c r="CQ77" s="1248"/>
      <c r="CR77" s="1248"/>
      <c r="CS77" s="1248"/>
      <c r="CT77" s="1248"/>
      <c r="CU77" s="1248"/>
      <c r="CV77" s="1248">
        <v>6.5</v>
      </c>
      <c r="CW77" s="1248"/>
      <c r="CX77" s="1248"/>
      <c r="CY77" s="1248"/>
      <c r="CZ77" s="1248"/>
      <c r="DA77" s="1248"/>
      <c r="DB77" s="1248"/>
      <c r="DC77" s="1248"/>
    </row>
    <row r="78" spans="2:107" ht="13.5" x14ac:dyDescent="0.15">
      <c r="B78" s="1242"/>
      <c r="G78" s="1253"/>
      <c r="H78" s="1253"/>
      <c r="I78" s="1253"/>
      <c r="J78" s="1253"/>
      <c r="K78" s="1254"/>
      <c r="L78" s="1254"/>
      <c r="M78" s="1254"/>
      <c r="N78" s="1254"/>
      <c r="AN78" s="1250"/>
      <c r="AO78" s="1250"/>
      <c r="AP78" s="1250"/>
      <c r="AQ78" s="1250"/>
      <c r="AR78" s="1250"/>
      <c r="AS78" s="1250"/>
      <c r="AT78" s="1250"/>
      <c r="AU78" s="1250"/>
      <c r="AV78" s="1250"/>
      <c r="AW78" s="1250"/>
      <c r="AX78" s="1250"/>
      <c r="AY78" s="1250"/>
      <c r="AZ78" s="1250"/>
      <c r="BA78" s="1250"/>
      <c r="BB78" s="1249"/>
      <c r="BC78" s="1249"/>
      <c r="BD78" s="1249"/>
      <c r="BE78" s="1249"/>
      <c r="BF78" s="1249"/>
      <c r="BG78" s="1249"/>
      <c r="BH78" s="1249"/>
      <c r="BI78" s="1249"/>
      <c r="BJ78" s="1249"/>
      <c r="BK78" s="1249"/>
      <c r="BL78" s="1249"/>
      <c r="BM78" s="1249"/>
      <c r="BN78" s="1249"/>
      <c r="BO78" s="1249"/>
      <c r="BP78" s="1248"/>
      <c r="BQ78" s="1248"/>
      <c r="BR78" s="1248"/>
      <c r="BS78" s="1248"/>
      <c r="BT78" s="1248"/>
      <c r="BU78" s="1248"/>
      <c r="BV78" s="1248"/>
      <c r="BW78" s="1248"/>
      <c r="BX78" s="1248"/>
      <c r="BY78" s="1248"/>
      <c r="BZ78" s="1248"/>
      <c r="CA78" s="1248"/>
      <c r="CB78" s="1248"/>
      <c r="CC78" s="1248"/>
      <c r="CD78" s="1248"/>
      <c r="CE78" s="1248"/>
      <c r="CF78" s="1248"/>
      <c r="CG78" s="1248"/>
      <c r="CH78" s="1248"/>
      <c r="CI78" s="1248"/>
      <c r="CJ78" s="1248"/>
      <c r="CK78" s="1248"/>
      <c r="CL78" s="1248"/>
      <c r="CM78" s="1248"/>
      <c r="CN78" s="1248"/>
      <c r="CO78" s="1248"/>
      <c r="CP78" s="1248"/>
      <c r="CQ78" s="1248"/>
      <c r="CR78" s="1248"/>
      <c r="CS78" s="1248"/>
      <c r="CT78" s="1248"/>
      <c r="CU78" s="1248"/>
      <c r="CV78" s="1248"/>
      <c r="CW78" s="1248"/>
      <c r="CX78" s="1248"/>
      <c r="CY78" s="1248"/>
      <c r="CZ78" s="1248"/>
      <c r="DA78" s="1248"/>
      <c r="DB78" s="1248"/>
      <c r="DC78" s="1248"/>
    </row>
    <row r="79" spans="2:107" ht="13.5" x14ac:dyDescent="0.15">
      <c r="B79" s="1242"/>
      <c r="G79" s="1253"/>
      <c r="H79" s="1253"/>
      <c r="I79" s="1252"/>
      <c r="J79" s="1252"/>
      <c r="K79" s="1251"/>
      <c r="L79" s="1251"/>
      <c r="M79" s="1251"/>
      <c r="N79" s="1251"/>
      <c r="AN79" s="1250"/>
      <c r="AO79" s="1250"/>
      <c r="AP79" s="1250"/>
      <c r="AQ79" s="1250"/>
      <c r="AR79" s="1250"/>
      <c r="AS79" s="1250"/>
      <c r="AT79" s="1250"/>
      <c r="AU79" s="1250"/>
      <c r="AV79" s="1250"/>
      <c r="AW79" s="1250"/>
      <c r="AX79" s="1250"/>
      <c r="AY79" s="1250"/>
      <c r="AZ79" s="1250"/>
      <c r="BA79" s="1250"/>
      <c r="BB79" s="1249" t="s">
        <v>595</v>
      </c>
      <c r="BC79" s="1249"/>
      <c r="BD79" s="1249"/>
      <c r="BE79" s="1249"/>
      <c r="BF79" s="1249"/>
      <c r="BG79" s="1249"/>
      <c r="BH79" s="1249"/>
      <c r="BI79" s="1249"/>
      <c r="BJ79" s="1249"/>
      <c r="BK79" s="1249"/>
      <c r="BL79" s="1249"/>
      <c r="BM79" s="1249"/>
      <c r="BN79" s="1249"/>
      <c r="BO79" s="1249"/>
      <c r="BP79" s="1248">
        <v>6.5</v>
      </c>
      <c r="BQ79" s="1248"/>
      <c r="BR79" s="1248"/>
      <c r="BS79" s="1248"/>
      <c r="BT79" s="1248"/>
      <c r="BU79" s="1248"/>
      <c r="BV79" s="1248"/>
      <c r="BW79" s="1248"/>
      <c r="BX79" s="1248">
        <v>6.7</v>
      </c>
      <c r="BY79" s="1248"/>
      <c r="BZ79" s="1248"/>
      <c r="CA79" s="1248"/>
      <c r="CB79" s="1248"/>
      <c r="CC79" s="1248"/>
      <c r="CD79" s="1248"/>
      <c r="CE79" s="1248"/>
      <c r="CF79" s="1248">
        <v>6.6</v>
      </c>
      <c r="CG79" s="1248"/>
      <c r="CH79" s="1248"/>
      <c r="CI79" s="1248"/>
      <c r="CJ79" s="1248"/>
      <c r="CK79" s="1248"/>
      <c r="CL79" s="1248"/>
      <c r="CM79" s="1248"/>
      <c r="CN79" s="1248">
        <v>5.9</v>
      </c>
      <c r="CO79" s="1248"/>
      <c r="CP79" s="1248"/>
      <c r="CQ79" s="1248"/>
      <c r="CR79" s="1248"/>
      <c r="CS79" s="1248"/>
      <c r="CT79" s="1248"/>
      <c r="CU79" s="1248"/>
      <c r="CV79" s="1248">
        <v>5.9</v>
      </c>
      <c r="CW79" s="1248"/>
      <c r="CX79" s="1248"/>
      <c r="CY79" s="1248"/>
      <c r="CZ79" s="1248"/>
      <c r="DA79" s="1248"/>
      <c r="DB79" s="1248"/>
      <c r="DC79" s="1248"/>
    </row>
    <row r="80" spans="2:107" ht="13.5" x14ac:dyDescent="0.15">
      <c r="B80" s="1242"/>
      <c r="G80" s="1253"/>
      <c r="H80" s="1253"/>
      <c r="I80" s="1252"/>
      <c r="J80" s="1252"/>
      <c r="K80" s="1251"/>
      <c r="L80" s="1251"/>
      <c r="M80" s="1251"/>
      <c r="N80" s="1251"/>
      <c r="AN80" s="1250"/>
      <c r="AO80" s="1250"/>
      <c r="AP80" s="1250"/>
      <c r="AQ80" s="1250"/>
      <c r="AR80" s="1250"/>
      <c r="AS80" s="1250"/>
      <c r="AT80" s="1250"/>
      <c r="AU80" s="1250"/>
      <c r="AV80" s="1250"/>
      <c r="AW80" s="1250"/>
      <c r="AX80" s="1250"/>
      <c r="AY80" s="1250"/>
      <c r="AZ80" s="1250"/>
      <c r="BA80" s="1250"/>
      <c r="BB80" s="1249"/>
      <c r="BC80" s="1249"/>
      <c r="BD80" s="1249"/>
      <c r="BE80" s="1249"/>
      <c r="BF80" s="1249"/>
      <c r="BG80" s="1249"/>
      <c r="BH80" s="1249"/>
      <c r="BI80" s="1249"/>
      <c r="BJ80" s="1249"/>
      <c r="BK80" s="1249"/>
      <c r="BL80" s="1249"/>
      <c r="BM80" s="1249"/>
      <c r="BN80" s="1249"/>
      <c r="BO80" s="1249"/>
      <c r="BP80" s="1248"/>
      <c r="BQ80" s="1248"/>
      <c r="BR80" s="1248"/>
      <c r="BS80" s="1248"/>
      <c r="BT80" s="1248"/>
      <c r="BU80" s="1248"/>
      <c r="BV80" s="1248"/>
      <c r="BW80" s="1248"/>
      <c r="BX80" s="1248"/>
      <c r="BY80" s="1248"/>
      <c r="BZ80" s="1248"/>
      <c r="CA80" s="1248"/>
      <c r="CB80" s="1248"/>
      <c r="CC80" s="1248"/>
      <c r="CD80" s="1248"/>
      <c r="CE80" s="1248"/>
      <c r="CF80" s="1248"/>
      <c r="CG80" s="1248"/>
      <c r="CH80" s="1248"/>
      <c r="CI80" s="1248"/>
      <c r="CJ80" s="1248"/>
      <c r="CK80" s="1248"/>
      <c r="CL80" s="1248"/>
      <c r="CM80" s="1248"/>
      <c r="CN80" s="1248"/>
      <c r="CO80" s="1248"/>
      <c r="CP80" s="1248"/>
      <c r="CQ80" s="1248"/>
      <c r="CR80" s="1248"/>
      <c r="CS80" s="1248"/>
      <c r="CT80" s="1248"/>
      <c r="CU80" s="1248"/>
      <c r="CV80" s="1248"/>
      <c r="CW80" s="1248"/>
      <c r="CX80" s="1248"/>
      <c r="CY80" s="1248"/>
      <c r="CZ80" s="1248"/>
      <c r="DA80" s="1248"/>
      <c r="DB80" s="1248"/>
      <c r="DC80" s="1248"/>
    </row>
    <row r="81" spans="2:109" ht="13.5" x14ac:dyDescent="0.15">
      <c r="B81" s="1242"/>
    </row>
    <row r="82" spans="2:109" ht="17.25" x14ac:dyDescent="0.15">
      <c r="B82" s="1242"/>
      <c r="K82" s="1247"/>
      <c r="L82" s="1247"/>
      <c r="M82" s="1247"/>
      <c r="N82" s="1247"/>
      <c r="AQ82" s="1247"/>
      <c r="AR82" s="1247"/>
      <c r="AS82" s="1247"/>
      <c r="AT82" s="1247"/>
      <c r="BC82" s="1247"/>
      <c r="BD82" s="1247"/>
      <c r="BE82" s="1247"/>
      <c r="BF82" s="1247"/>
      <c r="BO82" s="1247"/>
      <c r="BP82" s="1247"/>
      <c r="BQ82" s="1247"/>
      <c r="BR82" s="1247"/>
      <c r="CA82" s="1247"/>
      <c r="CB82" s="1247"/>
      <c r="CC82" s="1247"/>
      <c r="CD82" s="1247"/>
      <c r="CM82" s="1247"/>
      <c r="CN82" s="1247"/>
      <c r="CO82" s="1247"/>
      <c r="CP82" s="1247"/>
      <c r="CY82" s="1247"/>
      <c r="CZ82" s="1247"/>
      <c r="DA82" s="1247"/>
      <c r="DB82" s="1247"/>
      <c r="DC82" s="1247"/>
    </row>
    <row r="83" spans="2:109" ht="13.5" x14ac:dyDescent="0.15">
      <c r="B83" s="1246"/>
      <c r="C83" s="1245"/>
      <c r="D83" s="1245"/>
      <c r="E83" s="1245"/>
      <c r="F83" s="1245"/>
      <c r="G83" s="1245"/>
      <c r="H83" s="1245"/>
      <c r="I83" s="1245"/>
      <c r="J83" s="1245"/>
      <c r="K83" s="1245"/>
      <c r="L83" s="1245"/>
      <c r="M83" s="1245"/>
      <c r="N83" s="1245"/>
      <c r="O83" s="1245"/>
      <c r="P83" s="1245"/>
      <c r="Q83" s="1245"/>
      <c r="R83" s="1245"/>
      <c r="S83" s="1245"/>
      <c r="T83" s="1245"/>
      <c r="U83" s="1245"/>
      <c r="V83" s="1245"/>
      <c r="W83" s="1245"/>
      <c r="X83" s="1245"/>
      <c r="Y83" s="1245"/>
      <c r="Z83" s="1245"/>
      <c r="AA83" s="1245"/>
      <c r="AB83" s="1245"/>
      <c r="AC83" s="1245"/>
      <c r="AD83" s="1245"/>
      <c r="AE83" s="1245"/>
      <c r="AF83" s="1245"/>
      <c r="AG83" s="1245"/>
      <c r="AH83" s="1245"/>
      <c r="AI83" s="1245"/>
      <c r="AJ83" s="1245"/>
      <c r="AK83" s="1245"/>
      <c r="AL83" s="1245"/>
      <c r="AM83" s="1245"/>
      <c r="AN83" s="1245"/>
      <c r="AO83" s="1245"/>
      <c r="AP83" s="1245"/>
      <c r="AQ83" s="1245"/>
      <c r="AR83" s="1245"/>
      <c r="AS83" s="1245"/>
      <c r="AT83" s="1245"/>
      <c r="AU83" s="1245"/>
      <c r="AV83" s="1245"/>
      <c r="AW83" s="1245"/>
      <c r="AX83" s="1245"/>
      <c r="AY83" s="1245"/>
      <c r="AZ83" s="1245"/>
      <c r="BA83" s="1245"/>
      <c r="BB83" s="1245"/>
      <c r="BC83" s="1245"/>
      <c r="BD83" s="1245"/>
      <c r="BE83" s="1245"/>
      <c r="BF83" s="1245"/>
      <c r="BG83" s="1245"/>
      <c r="BH83" s="1245"/>
      <c r="BI83" s="1245"/>
      <c r="BJ83" s="1245"/>
      <c r="BK83" s="1245"/>
      <c r="BL83" s="1245"/>
      <c r="BM83" s="1245"/>
      <c r="BN83" s="1245"/>
      <c r="BO83" s="1245"/>
      <c r="BP83" s="1245"/>
      <c r="BQ83" s="1245"/>
      <c r="BR83" s="1245"/>
      <c r="BS83" s="1245"/>
      <c r="BT83" s="1245"/>
      <c r="BU83" s="1245"/>
      <c r="BV83" s="1245"/>
      <c r="BW83" s="1245"/>
      <c r="BX83" s="1245"/>
      <c r="BY83" s="1245"/>
      <c r="BZ83" s="1245"/>
      <c r="CA83" s="1245"/>
      <c r="CB83" s="1245"/>
      <c r="CC83" s="1245"/>
      <c r="CD83" s="1245"/>
      <c r="CE83" s="1245"/>
      <c r="CF83" s="1245"/>
      <c r="CG83" s="1245"/>
      <c r="CH83" s="1245"/>
      <c r="CI83" s="1245"/>
      <c r="CJ83" s="1245"/>
      <c r="CK83" s="1245"/>
      <c r="CL83" s="1245"/>
      <c r="CM83" s="1245"/>
      <c r="CN83" s="1245"/>
      <c r="CO83" s="1245"/>
      <c r="CP83" s="1245"/>
      <c r="CQ83" s="1245"/>
      <c r="CR83" s="1245"/>
      <c r="CS83" s="1245"/>
      <c r="CT83" s="1245"/>
      <c r="CU83" s="1245"/>
      <c r="CV83" s="1245"/>
      <c r="CW83" s="1245"/>
      <c r="CX83" s="1245"/>
      <c r="CY83" s="1245"/>
      <c r="CZ83" s="1245"/>
      <c r="DA83" s="1245"/>
      <c r="DB83" s="1245"/>
      <c r="DC83" s="1245"/>
      <c r="DD83" s="1244"/>
    </row>
    <row r="84" spans="2:109" ht="13.5" x14ac:dyDescent="0.15">
      <c r="DD84" s="1241"/>
      <c r="DE84" s="1241"/>
    </row>
    <row r="85" spans="2:109" ht="13.5" x14ac:dyDescent="0.15">
      <c r="DD85" s="1241"/>
      <c r="DE85" s="1241"/>
    </row>
  </sheetData>
  <sheetProtection algorithmName="SHA-512" hashValue="NDpk/uWncEkeoAR4xRl6Tx31lhGWN5zW9L1T+0WhMMaep3b/MAttFJ6gtZhKhwlM8o6IkD64QmTGAjOPuSH4bQ==" saltValue="8KNDCICd7sLQZsgajY6etg=="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BD2C9-80BC-4969-8BA0-062EA6CD88EA}">
  <sheetPr>
    <pageSetUpPr fitToPage="1"/>
  </sheetPr>
  <dimension ref="A1:DR125"/>
  <sheetViews>
    <sheetView showGridLines="0" topLeftCell="N64" zoomScale="75" zoomScaleNormal="75" zoomScaleSheetLayoutView="70" workbookViewId="0">
      <selection activeCell="A118" sqref="A118"/>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497</v>
      </c>
    </row>
  </sheetData>
  <sheetProtection algorithmName="SHA-512" hashValue="ixlrsx247kxF2DcDa0ZeAZl8gx5VIep1+QhVng+Td3XeYpE5jFlfXMEwnyLVkxkCRORR5d0EQ3DiTrO/FY1fxQ==" saltValue="BXSfggvWmCPIXxy/YL6V/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FDF418-FEB5-42E7-8F2B-0DA80A6E0094}">
  <sheetPr>
    <pageSetUpPr fitToPage="1"/>
  </sheetPr>
  <dimension ref="A1:DR125"/>
  <sheetViews>
    <sheetView showGridLines="0" tabSelected="1" topLeftCell="A58" zoomScale="75" zoomScaleNormal="75" zoomScaleSheetLayoutView="55" workbookViewId="0">
      <selection activeCell="C115" sqref="C115"/>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497</v>
      </c>
    </row>
  </sheetData>
  <sheetProtection algorithmName="SHA-512" hashValue="sewBmHthIB0jIblWemjj5drNAsdhFvYu6ukTuk56acr+4qBhG2WXfk8wuPOId8eX8nxdxU7Fp+AxScz+hGHKug==" saltValue="3lkiB25wUZqeMBai9M6WB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547</v>
      </c>
      <c r="G2" s="148"/>
      <c r="H2" s="149"/>
    </row>
    <row r="3" spans="1:8" x14ac:dyDescent="0.15">
      <c r="A3" s="145" t="s">
        <v>540</v>
      </c>
      <c r="B3" s="150"/>
      <c r="C3" s="151"/>
      <c r="D3" s="152">
        <v>81955</v>
      </c>
      <c r="E3" s="153"/>
      <c r="F3" s="154">
        <v>53655</v>
      </c>
      <c r="G3" s="155"/>
      <c r="H3" s="156"/>
    </row>
    <row r="4" spans="1:8" x14ac:dyDescent="0.15">
      <c r="A4" s="157"/>
      <c r="B4" s="158"/>
      <c r="C4" s="159"/>
      <c r="D4" s="160">
        <v>72397</v>
      </c>
      <c r="E4" s="161"/>
      <c r="F4" s="162">
        <v>32719</v>
      </c>
      <c r="G4" s="163"/>
      <c r="H4" s="164"/>
    </row>
    <row r="5" spans="1:8" x14ac:dyDescent="0.15">
      <c r="A5" s="145" t="s">
        <v>542</v>
      </c>
      <c r="B5" s="150"/>
      <c r="C5" s="151"/>
      <c r="D5" s="152">
        <v>38205</v>
      </c>
      <c r="E5" s="153"/>
      <c r="F5" s="154">
        <v>53869</v>
      </c>
      <c r="G5" s="155"/>
      <c r="H5" s="156"/>
    </row>
    <row r="6" spans="1:8" x14ac:dyDescent="0.15">
      <c r="A6" s="157"/>
      <c r="B6" s="158"/>
      <c r="C6" s="159"/>
      <c r="D6" s="160">
        <v>23297</v>
      </c>
      <c r="E6" s="161"/>
      <c r="F6" s="162">
        <v>35046</v>
      </c>
      <c r="G6" s="163"/>
      <c r="H6" s="164"/>
    </row>
    <row r="7" spans="1:8" x14ac:dyDescent="0.15">
      <c r="A7" s="145" t="s">
        <v>543</v>
      </c>
      <c r="B7" s="150"/>
      <c r="C7" s="151"/>
      <c r="D7" s="152">
        <v>42404</v>
      </c>
      <c r="E7" s="153"/>
      <c r="F7" s="154">
        <v>59119</v>
      </c>
      <c r="G7" s="155"/>
      <c r="H7" s="156"/>
    </row>
    <row r="8" spans="1:8" x14ac:dyDescent="0.15">
      <c r="A8" s="157"/>
      <c r="B8" s="158"/>
      <c r="C8" s="159"/>
      <c r="D8" s="160">
        <v>26608</v>
      </c>
      <c r="E8" s="161"/>
      <c r="F8" s="162">
        <v>29900</v>
      </c>
      <c r="G8" s="163"/>
      <c r="H8" s="164"/>
    </row>
    <row r="9" spans="1:8" x14ac:dyDescent="0.15">
      <c r="A9" s="145" t="s">
        <v>544</v>
      </c>
      <c r="B9" s="150"/>
      <c r="C9" s="151"/>
      <c r="D9" s="152">
        <v>64577</v>
      </c>
      <c r="E9" s="153"/>
      <c r="F9" s="154">
        <v>53895</v>
      </c>
      <c r="G9" s="155"/>
      <c r="H9" s="156"/>
    </row>
    <row r="10" spans="1:8" x14ac:dyDescent="0.15">
      <c r="A10" s="157"/>
      <c r="B10" s="158"/>
      <c r="C10" s="159"/>
      <c r="D10" s="160">
        <v>43388</v>
      </c>
      <c r="E10" s="161"/>
      <c r="F10" s="162">
        <v>31224</v>
      </c>
      <c r="G10" s="163"/>
      <c r="H10" s="164"/>
    </row>
    <row r="11" spans="1:8" x14ac:dyDescent="0.15">
      <c r="A11" s="145" t="s">
        <v>545</v>
      </c>
      <c r="B11" s="150"/>
      <c r="C11" s="151"/>
      <c r="D11" s="152">
        <v>194857</v>
      </c>
      <c r="E11" s="153"/>
      <c r="F11" s="154">
        <v>56181</v>
      </c>
      <c r="G11" s="155"/>
      <c r="H11" s="156"/>
    </row>
    <row r="12" spans="1:8" x14ac:dyDescent="0.15">
      <c r="A12" s="157"/>
      <c r="B12" s="158"/>
      <c r="C12" s="165"/>
      <c r="D12" s="160">
        <v>147840</v>
      </c>
      <c r="E12" s="161"/>
      <c r="F12" s="162">
        <v>32039</v>
      </c>
      <c r="G12" s="163"/>
      <c r="H12" s="164"/>
    </row>
    <row r="13" spans="1:8" x14ac:dyDescent="0.15">
      <c r="A13" s="145"/>
      <c r="B13" s="150"/>
      <c r="C13" s="166"/>
      <c r="D13" s="167">
        <v>84400</v>
      </c>
      <c r="E13" s="168"/>
      <c r="F13" s="169">
        <v>55344</v>
      </c>
      <c r="G13" s="170"/>
      <c r="H13" s="156"/>
    </row>
    <row r="14" spans="1:8" x14ac:dyDescent="0.15">
      <c r="A14" s="157"/>
      <c r="B14" s="158"/>
      <c r="C14" s="159"/>
      <c r="D14" s="160">
        <v>62706</v>
      </c>
      <c r="E14" s="161"/>
      <c r="F14" s="162">
        <v>32186</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7.52</v>
      </c>
      <c r="C19" s="171">
        <f>ROUND(VALUE(SUBSTITUTE(実質収支比率等に係る経年分析!G$48,"▲","-")),2)</f>
        <v>5.8</v>
      </c>
      <c r="D19" s="171">
        <f>ROUND(VALUE(SUBSTITUTE(実質収支比率等に係る経年分析!H$48,"▲","-")),2)</f>
        <v>7.82</v>
      </c>
      <c r="E19" s="171">
        <f>ROUND(VALUE(SUBSTITUTE(実質収支比率等に係る経年分析!I$48,"▲","-")),2)</f>
        <v>9.26</v>
      </c>
      <c r="F19" s="171">
        <f>ROUND(VALUE(SUBSTITUTE(実質収支比率等に係る経年分析!J$48,"▲","-")),2)</f>
        <v>10.78</v>
      </c>
    </row>
    <row r="20" spans="1:11" x14ac:dyDescent="0.15">
      <c r="A20" s="171" t="s">
        <v>55</v>
      </c>
      <c r="B20" s="171">
        <f>ROUND(VALUE(SUBSTITUTE(実質収支比率等に係る経年分析!F$47,"▲","-")),2)</f>
        <v>35.43</v>
      </c>
      <c r="C20" s="171">
        <f>ROUND(VALUE(SUBSTITUTE(実質収支比率等に係る経年分析!G$47,"▲","-")),2)</f>
        <v>35.97</v>
      </c>
      <c r="D20" s="171">
        <f>ROUND(VALUE(SUBSTITUTE(実質収支比率等に係る経年分析!H$47,"▲","-")),2)</f>
        <v>29.57</v>
      </c>
      <c r="E20" s="171">
        <f>ROUND(VALUE(SUBSTITUTE(実質収支比率等に係る経年分析!I$47,"▲","-")),2)</f>
        <v>24.61</v>
      </c>
      <c r="F20" s="171">
        <f>ROUND(VALUE(SUBSTITUTE(実質収支比率等に係る経年分析!J$47,"▲","-")),2)</f>
        <v>20.149999999999999</v>
      </c>
    </row>
    <row r="21" spans="1:11" x14ac:dyDescent="0.15">
      <c r="A21" s="171" t="s">
        <v>56</v>
      </c>
      <c r="B21" s="171">
        <f>IF(ISNUMBER(VALUE(SUBSTITUTE(実質収支比率等に係る経年分析!F$49,"▲","-"))),ROUND(VALUE(SUBSTITUTE(実質収支比率等に係る経年分析!F$49,"▲","-")),2),NA())</f>
        <v>-1.85</v>
      </c>
      <c r="C21" s="171">
        <f>IF(ISNUMBER(VALUE(SUBSTITUTE(実質収支比率等に係る経年分析!G$49,"▲","-"))),ROUND(VALUE(SUBSTITUTE(実質収支比率等に係る経年分析!G$49,"▲","-")),2),NA())</f>
        <v>-5.35</v>
      </c>
      <c r="D21" s="171">
        <f>IF(ISNUMBER(VALUE(SUBSTITUTE(実質収支比率等に係る経年分析!H$49,"▲","-"))),ROUND(VALUE(SUBSTITUTE(実質収支比率等に係る経年分析!H$49,"▲","-")),2),NA())</f>
        <v>-8.25</v>
      </c>
      <c r="E21" s="171">
        <f>IF(ISNUMBER(VALUE(SUBSTITUTE(実質収支比率等に係る経年分析!I$49,"▲","-"))),ROUND(VALUE(SUBSTITUTE(実質収支比率等に係る経年分析!I$49,"▲","-")),2),NA())</f>
        <v>-6.17</v>
      </c>
      <c r="F21" s="171">
        <f>IF(ISNUMBER(VALUE(SUBSTITUTE(実質収支比率等に係る経年分析!J$49,"▲","-"))),ROUND(VALUE(SUBSTITUTE(実質収支比率等に係る経年分析!J$49,"▲","-")),2),NA())</f>
        <v>-6.57</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12.63</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0.03</v>
      </c>
    </row>
    <row r="32" spans="1:11" x14ac:dyDescent="0.15">
      <c r="A32" s="172" t="str">
        <f>IF(連結実質赤字比率に係る赤字・黒字の構成分析!C$38="",NA(),連結実質赤字比率に係る赤字・黒字の構成分析!C$38)</f>
        <v>直営診療所特別会計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0.09</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0.08</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0.04</v>
      </c>
    </row>
    <row r="33" spans="1:16" x14ac:dyDescent="0.15">
      <c r="A33" s="172" t="str">
        <f>IF(連結実質赤字比率に係る赤字・黒字の構成分析!C$37="",NA(),連結実質赤字比率に係る赤字・黒字の構成分析!C$37)</f>
        <v>多度津町公共下水道特別会計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0.56999999999999995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0.43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0.23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0.69</v>
      </c>
    </row>
    <row r="34" spans="1:16" x14ac:dyDescent="0.15">
      <c r="A34" s="172" t="str">
        <f>IF(連結実質赤字比率に係る赤字・黒字の構成分析!C$36="",NA(),連結実質赤字比率に係る赤字・黒字の構成分析!C$36)</f>
        <v>介護保険事業特別会計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1.71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2.35</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1.49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1.08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1.69</v>
      </c>
    </row>
    <row r="35" spans="1:16" x14ac:dyDescent="0.15">
      <c r="A35" s="172" t="str">
        <f>IF(連結実質赤字比率に係る赤字・黒字の構成分析!C$35="",NA(),連結実質赤字比率に係る赤字・黒字の構成分析!C$35)</f>
        <v>国民健康保険特別会計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5.53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3.46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3.64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3.29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3.05</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7.51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5.8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7.81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9.26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10.78</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902</v>
      </c>
      <c r="E42" s="173"/>
      <c r="F42" s="173"/>
      <c r="G42" s="173">
        <f>'実質公債費比率（分子）の構造'!L$52</f>
        <v>928</v>
      </c>
      <c r="H42" s="173"/>
      <c r="I42" s="173"/>
      <c r="J42" s="173">
        <f>'実質公債費比率（分子）の構造'!M$52</f>
        <v>933</v>
      </c>
      <c r="K42" s="173"/>
      <c r="L42" s="173"/>
      <c r="M42" s="173">
        <f>'実質公債費比率（分子）の構造'!N$52</f>
        <v>960</v>
      </c>
      <c r="N42" s="173"/>
      <c r="O42" s="173"/>
      <c r="P42" s="173">
        <f>'実質公債費比率（分子）の構造'!O$52</f>
        <v>968</v>
      </c>
    </row>
    <row r="43" spans="1:16" x14ac:dyDescent="0.15">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3</v>
      </c>
      <c r="O43" s="173"/>
      <c r="P43" s="173"/>
    </row>
    <row r="44" spans="1:16" x14ac:dyDescent="0.15">
      <c r="A44" s="173" t="s">
        <v>65</v>
      </c>
      <c r="B44" s="173" t="str">
        <f>'実質公債費比率（分子）の構造'!K$50</f>
        <v>-</v>
      </c>
      <c r="C44" s="173"/>
      <c r="D44" s="173"/>
      <c r="E44" s="173" t="str">
        <f>'実質公債費比率（分子）の構造'!L$50</f>
        <v>-</v>
      </c>
      <c r="F44" s="173"/>
      <c r="G44" s="173"/>
      <c r="H44" s="173">
        <f>'実質公債費比率（分子）の構造'!M$50</f>
        <v>9</v>
      </c>
      <c r="I44" s="173"/>
      <c r="J44" s="173"/>
      <c r="K44" s="173">
        <f>'実質公債費比率（分子）の構造'!N$50</f>
        <v>18</v>
      </c>
      <c r="L44" s="173"/>
      <c r="M44" s="173"/>
      <c r="N44" s="173">
        <f>'実質公債費比率（分子）の構造'!O$50</f>
        <v>19</v>
      </c>
      <c r="O44" s="173"/>
      <c r="P44" s="173"/>
    </row>
    <row r="45" spans="1:16" x14ac:dyDescent="0.15">
      <c r="A45" s="173" t="s">
        <v>66</v>
      </c>
      <c r="B45" s="173">
        <f>'実質公債費比率（分子）の構造'!K$49</f>
        <v>66</v>
      </c>
      <c r="C45" s="173"/>
      <c r="D45" s="173"/>
      <c r="E45" s="173">
        <f>'実質公債費比率（分子）の構造'!L$49</f>
        <v>130</v>
      </c>
      <c r="F45" s="173"/>
      <c r="G45" s="173"/>
      <c r="H45" s="173">
        <f>'実質公債費比率（分子）の構造'!M$49</f>
        <v>120</v>
      </c>
      <c r="I45" s="173"/>
      <c r="J45" s="173"/>
      <c r="K45" s="173">
        <f>'実質公債費比率（分子）の構造'!N$49</f>
        <v>120</v>
      </c>
      <c r="L45" s="173"/>
      <c r="M45" s="173"/>
      <c r="N45" s="173">
        <f>'実質公債費比率（分子）の構造'!O$49</f>
        <v>126</v>
      </c>
      <c r="O45" s="173"/>
      <c r="P45" s="173"/>
    </row>
    <row r="46" spans="1:16" x14ac:dyDescent="0.15">
      <c r="A46" s="173" t="s">
        <v>67</v>
      </c>
      <c r="B46" s="173">
        <f>'実質公債費比率（分子）の構造'!K$48</f>
        <v>361</v>
      </c>
      <c r="C46" s="173"/>
      <c r="D46" s="173"/>
      <c r="E46" s="173">
        <f>'実質公債費比率（分子）の構造'!L$48</f>
        <v>343</v>
      </c>
      <c r="F46" s="173"/>
      <c r="G46" s="173"/>
      <c r="H46" s="173">
        <f>'実質公債費比率（分子）の構造'!M$48</f>
        <v>409</v>
      </c>
      <c r="I46" s="173"/>
      <c r="J46" s="173"/>
      <c r="K46" s="173">
        <f>'実質公債費比率（分子）の構造'!N$48</f>
        <v>375</v>
      </c>
      <c r="L46" s="173"/>
      <c r="M46" s="173"/>
      <c r="N46" s="173">
        <f>'実質公債費比率（分子）の構造'!O$48</f>
        <v>376</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849</v>
      </c>
      <c r="C49" s="173"/>
      <c r="D49" s="173"/>
      <c r="E49" s="173">
        <f>'実質公債費比率（分子）の構造'!L$45</f>
        <v>941</v>
      </c>
      <c r="F49" s="173"/>
      <c r="G49" s="173"/>
      <c r="H49" s="173">
        <f>'実質公債費比率（分子）の構造'!M$45</f>
        <v>965</v>
      </c>
      <c r="I49" s="173"/>
      <c r="J49" s="173"/>
      <c r="K49" s="173">
        <f>'実質公債費比率（分子）の構造'!N$45</f>
        <v>985</v>
      </c>
      <c r="L49" s="173"/>
      <c r="M49" s="173"/>
      <c r="N49" s="173">
        <f>'実質公債費比率（分子）の構造'!O$45</f>
        <v>1011</v>
      </c>
      <c r="O49" s="173"/>
      <c r="P49" s="173"/>
    </row>
    <row r="50" spans="1:16" x14ac:dyDescent="0.15">
      <c r="A50" s="173" t="s">
        <v>71</v>
      </c>
      <c r="B50" s="173" t="e">
        <f>NA()</f>
        <v>#N/A</v>
      </c>
      <c r="C50" s="173">
        <f>IF(ISNUMBER('実質公債費比率（分子）の構造'!K$53),'実質公債費比率（分子）の構造'!K$53,NA())</f>
        <v>374</v>
      </c>
      <c r="D50" s="173" t="e">
        <f>NA()</f>
        <v>#N/A</v>
      </c>
      <c r="E50" s="173" t="e">
        <f>NA()</f>
        <v>#N/A</v>
      </c>
      <c r="F50" s="173">
        <f>IF(ISNUMBER('実質公債費比率（分子）の構造'!L$53),'実質公債費比率（分子）の構造'!L$53,NA())</f>
        <v>486</v>
      </c>
      <c r="G50" s="173" t="e">
        <f>NA()</f>
        <v>#N/A</v>
      </c>
      <c r="H50" s="173" t="e">
        <f>NA()</f>
        <v>#N/A</v>
      </c>
      <c r="I50" s="173">
        <f>IF(ISNUMBER('実質公債費比率（分子）の構造'!M$53),'実質公債費比率（分子）の構造'!M$53,NA())</f>
        <v>570</v>
      </c>
      <c r="J50" s="173" t="e">
        <f>NA()</f>
        <v>#N/A</v>
      </c>
      <c r="K50" s="173" t="e">
        <f>NA()</f>
        <v>#N/A</v>
      </c>
      <c r="L50" s="173">
        <f>IF(ISNUMBER('実質公債費比率（分子）の構造'!N$53),'実質公債費比率（分子）の構造'!N$53,NA())</f>
        <v>538</v>
      </c>
      <c r="M50" s="173" t="e">
        <f>NA()</f>
        <v>#N/A</v>
      </c>
      <c r="N50" s="173" t="e">
        <f>NA()</f>
        <v>#N/A</v>
      </c>
      <c r="O50" s="173">
        <f>IF(ISNUMBER('実質公債費比率（分子）の構造'!O$53),'実質公債費比率（分子）の構造'!O$53,NA())</f>
        <v>567</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11918</v>
      </c>
      <c r="E56" s="172"/>
      <c r="F56" s="172"/>
      <c r="G56" s="172">
        <f>'将来負担比率（分子）の構造'!J$52</f>
        <v>11633</v>
      </c>
      <c r="H56" s="172"/>
      <c r="I56" s="172"/>
      <c r="J56" s="172">
        <f>'将来負担比率（分子）の構造'!K$52</f>
        <v>11413</v>
      </c>
      <c r="K56" s="172"/>
      <c r="L56" s="172"/>
      <c r="M56" s="172">
        <f>'将来負担比率（分子）の構造'!L$52</f>
        <v>11259</v>
      </c>
      <c r="N56" s="172"/>
      <c r="O56" s="172"/>
      <c r="P56" s="172">
        <f>'将来負担比率（分子）の構造'!M$52</f>
        <v>11942</v>
      </c>
    </row>
    <row r="57" spans="1:16" x14ac:dyDescent="0.15">
      <c r="A57" s="172" t="s">
        <v>42</v>
      </c>
      <c r="B57" s="172"/>
      <c r="C57" s="172"/>
      <c r="D57" s="172">
        <f>'将来負担比率（分子）の構造'!I$51</f>
        <v>929</v>
      </c>
      <c r="E57" s="172"/>
      <c r="F57" s="172"/>
      <c r="G57" s="172">
        <f>'将来負担比率（分子）の構造'!J$51</f>
        <v>912</v>
      </c>
      <c r="H57" s="172"/>
      <c r="I57" s="172"/>
      <c r="J57" s="172">
        <f>'将来負担比率（分子）の構造'!K$51</f>
        <v>913</v>
      </c>
      <c r="K57" s="172"/>
      <c r="L57" s="172"/>
      <c r="M57" s="172">
        <f>'将来負担比率（分子）の構造'!L$51</f>
        <v>860</v>
      </c>
      <c r="N57" s="172"/>
      <c r="O57" s="172"/>
      <c r="P57" s="172">
        <f>'将来負担比率（分子）の構造'!M$51</f>
        <v>794</v>
      </c>
    </row>
    <row r="58" spans="1:16" x14ac:dyDescent="0.15">
      <c r="A58" s="172" t="s">
        <v>41</v>
      </c>
      <c r="B58" s="172"/>
      <c r="C58" s="172"/>
      <c r="D58" s="172">
        <f>'将来負担比率（分子）の構造'!I$50</f>
        <v>2697</v>
      </c>
      <c r="E58" s="172"/>
      <c r="F58" s="172"/>
      <c r="G58" s="172">
        <f>'将来負担比率（分子）の構造'!J$50</f>
        <v>2873</v>
      </c>
      <c r="H58" s="172"/>
      <c r="I58" s="172"/>
      <c r="J58" s="172">
        <f>'将来負担比率（分子）の構造'!K$50</f>
        <v>2582</v>
      </c>
      <c r="K58" s="172"/>
      <c r="L58" s="172"/>
      <c r="M58" s="172">
        <f>'将来負担比率（分子）の構造'!L$50</f>
        <v>2414</v>
      </c>
      <c r="N58" s="172"/>
      <c r="O58" s="172"/>
      <c r="P58" s="172">
        <f>'将来負担比率（分子）の構造'!M$50</f>
        <v>2172</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1260</v>
      </c>
      <c r="C61" s="172"/>
      <c r="D61" s="172"/>
      <c r="E61" s="172">
        <f>'将来負担比率（分子）の構造'!J$46</f>
        <v>1152</v>
      </c>
      <c r="F61" s="172"/>
      <c r="G61" s="172"/>
      <c r="H61" s="172">
        <f>'将来負担比率（分子）の構造'!K$46</f>
        <v>1033</v>
      </c>
      <c r="I61" s="172"/>
      <c r="J61" s="172"/>
      <c r="K61" s="172">
        <f>'将来負担比率（分子）の構造'!L$46</f>
        <v>924</v>
      </c>
      <c r="L61" s="172"/>
      <c r="M61" s="172"/>
      <c r="N61" s="172">
        <f>'将来負担比率（分子）の構造'!M$46</f>
        <v>816</v>
      </c>
      <c r="O61" s="172"/>
      <c r="P61" s="172"/>
    </row>
    <row r="62" spans="1:16" x14ac:dyDescent="0.15">
      <c r="A62" s="172" t="s">
        <v>35</v>
      </c>
      <c r="B62" s="172">
        <f>'将来負担比率（分子）の構造'!I$45</f>
        <v>1439</v>
      </c>
      <c r="C62" s="172"/>
      <c r="D62" s="172"/>
      <c r="E62" s="172">
        <f>'将来負担比率（分子）の構造'!J$45</f>
        <v>1383</v>
      </c>
      <c r="F62" s="172"/>
      <c r="G62" s="172"/>
      <c r="H62" s="172">
        <f>'将来負担比率（分子）の構造'!K$45</f>
        <v>1332</v>
      </c>
      <c r="I62" s="172"/>
      <c r="J62" s="172"/>
      <c r="K62" s="172">
        <f>'将来負担比率（分子）の構造'!L$45</f>
        <v>1307</v>
      </c>
      <c r="L62" s="172"/>
      <c r="M62" s="172"/>
      <c r="N62" s="172">
        <f>'将来負担比率（分子）の構造'!M$45</f>
        <v>1258</v>
      </c>
      <c r="O62" s="172"/>
      <c r="P62" s="172"/>
    </row>
    <row r="63" spans="1:16" x14ac:dyDescent="0.15">
      <c r="A63" s="172" t="s">
        <v>34</v>
      </c>
      <c r="B63" s="172">
        <f>'将来負担比率（分子）の構造'!I$44</f>
        <v>811</v>
      </c>
      <c r="C63" s="172"/>
      <c r="D63" s="172"/>
      <c r="E63" s="172">
        <f>'将来負担比率（分子）の構造'!J$44</f>
        <v>1152</v>
      </c>
      <c r="F63" s="172"/>
      <c r="G63" s="172"/>
      <c r="H63" s="172">
        <f>'将来負担比率（分子）の構造'!K$44</f>
        <v>1008</v>
      </c>
      <c r="I63" s="172"/>
      <c r="J63" s="172"/>
      <c r="K63" s="172">
        <f>'将来負担比率（分子）の構造'!L$44</f>
        <v>959</v>
      </c>
      <c r="L63" s="172"/>
      <c r="M63" s="172"/>
      <c r="N63" s="172">
        <f>'将来負担比率（分子）の構造'!M$44</f>
        <v>953</v>
      </c>
      <c r="O63" s="172"/>
      <c r="P63" s="172"/>
    </row>
    <row r="64" spans="1:16" x14ac:dyDescent="0.15">
      <c r="A64" s="172" t="s">
        <v>33</v>
      </c>
      <c r="B64" s="172">
        <f>'将来負担比率（分子）の構造'!I$43</f>
        <v>5694</v>
      </c>
      <c r="C64" s="172"/>
      <c r="D64" s="172"/>
      <c r="E64" s="172">
        <f>'将来負担比率（分子）の構造'!J$43</f>
        <v>5352</v>
      </c>
      <c r="F64" s="172"/>
      <c r="G64" s="172"/>
      <c r="H64" s="172">
        <f>'将来負担比率（分子）の構造'!K$43</f>
        <v>5431</v>
      </c>
      <c r="I64" s="172"/>
      <c r="J64" s="172"/>
      <c r="K64" s="172">
        <f>'将来負担比率（分子）の構造'!L$43</f>
        <v>5212</v>
      </c>
      <c r="L64" s="172"/>
      <c r="M64" s="172"/>
      <c r="N64" s="172">
        <f>'将来負担比率（分子）の構造'!M$43</f>
        <v>5138</v>
      </c>
      <c r="O64" s="172"/>
      <c r="P64" s="172"/>
    </row>
    <row r="65" spans="1:16" x14ac:dyDescent="0.15">
      <c r="A65" s="172" t="s">
        <v>32</v>
      </c>
      <c r="B65" s="172" t="str">
        <f>'将来負担比率（分子）の構造'!I$42</f>
        <v>-</v>
      </c>
      <c r="C65" s="172"/>
      <c r="D65" s="172"/>
      <c r="E65" s="172" t="str">
        <f>'将来負担比率（分子）の構造'!J$42</f>
        <v>-</v>
      </c>
      <c r="F65" s="172"/>
      <c r="G65" s="172"/>
      <c r="H65" s="172">
        <f>'将来負担比率（分子）の構造'!K$42</f>
        <v>685</v>
      </c>
      <c r="I65" s="172"/>
      <c r="J65" s="172"/>
      <c r="K65" s="172">
        <f>'将来負担比率（分子）の構造'!L$42</f>
        <v>692</v>
      </c>
      <c r="L65" s="172"/>
      <c r="M65" s="172"/>
      <c r="N65" s="172">
        <f>'将来負担比率（分子）の構造'!M$42</f>
        <v>674</v>
      </c>
      <c r="O65" s="172"/>
      <c r="P65" s="172"/>
    </row>
    <row r="66" spans="1:16" x14ac:dyDescent="0.15">
      <c r="A66" s="172" t="s">
        <v>31</v>
      </c>
      <c r="B66" s="172">
        <f>'将来負担比率（分子）の構造'!I$41</f>
        <v>12596</v>
      </c>
      <c r="C66" s="172"/>
      <c r="D66" s="172"/>
      <c r="E66" s="172">
        <f>'将来負担比率（分子）の構造'!J$41</f>
        <v>12495</v>
      </c>
      <c r="F66" s="172"/>
      <c r="G66" s="172"/>
      <c r="H66" s="172">
        <f>'将来負担比率（分子）の構造'!K$41</f>
        <v>12320</v>
      </c>
      <c r="I66" s="172"/>
      <c r="J66" s="172"/>
      <c r="K66" s="172">
        <f>'将来負担比率（分子）の構造'!L$41</f>
        <v>12538</v>
      </c>
      <c r="L66" s="172"/>
      <c r="M66" s="172"/>
      <c r="N66" s="172">
        <f>'将来負担比率（分子）の構造'!M$41</f>
        <v>15176</v>
      </c>
      <c r="O66" s="172"/>
      <c r="P66" s="172"/>
    </row>
    <row r="67" spans="1:16" x14ac:dyDescent="0.15">
      <c r="A67" s="172" t="s">
        <v>75</v>
      </c>
      <c r="B67" s="172" t="e">
        <f>NA()</f>
        <v>#N/A</v>
      </c>
      <c r="C67" s="172">
        <f>IF(ISNUMBER('将来負担比率（分子）の構造'!I$53), IF('将来負担比率（分子）の構造'!I$53 &lt; 0, 0, '将来負担比率（分子）の構造'!I$53), NA())</f>
        <v>6256</v>
      </c>
      <c r="D67" s="172" t="e">
        <f>NA()</f>
        <v>#N/A</v>
      </c>
      <c r="E67" s="172" t="e">
        <f>NA()</f>
        <v>#N/A</v>
      </c>
      <c r="F67" s="172">
        <f>IF(ISNUMBER('将来負担比率（分子）の構造'!J$53), IF('将来負担比率（分子）の構造'!J$53 &lt; 0, 0, '将来負担比率（分子）の構造'!J$53), NA())</f>
        <v>6116</v>
      </c>
      <c r="G67" s="172" t="e">
        <f>NA()</f>
        <v>#N/A</v>
      </c>
      <c r="H67" s="172" t="e">
        <f>NA()</f>
        <v>#N/A</v>
      </c>
      <c r="I67" s="172">
        <f>IF(ISNUMBER('将来負担比率（分子）の構造'!K$53), IF('将来負担比率（分子）の構造'!K$53 &lt; 0, 0, '将来負担比率（分子）の構造'!K$53), NA())</f>
        <v>6900</v>
      </c>
      <c r="J67" s="172" t="e">
        <f>NA()</f>
        <v>#N/A</v>
      </c>
      <c r="K67" s="172" t="e">
        <f>NA()</f>
        <v>#N/A</v>
      </c>
      <c r="L67" s="172">
        <f>IF(ISNUMBER('将来負担比率（分子）の構造'!L$53), IF('将来負担比率（分子）の構造'!L$53 &lt; 0, 0, '将来負担比率（分子）の構造'!L$53), NA())</f>
        <v>7098</v>
      </c>
      <c r="M67" s="172" t="e">
        <f>NA()</f>
        <v>#N/A</v>
      </c>
      <c r="N67" s="172" t="e">
        <f>NA()</f>
        <v>#N/A</v>
      </c>
      <c r="O67" s="172">
        <f>IF(ISNUMBER('将来負担比率（分子）の構造'!M$53), IF('将来負担比率（分子）の構造'!M$53 &lt; 0, 0, '将来負担比率（分子）の構造'!M$53), NA())</f>
        <v>9106</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1587</v>
      </c>
      <c r="C72" s="176">
        <f>基金残高に係る経年分析!G55</f>
        <v>1387</v>
      </c>
      <c r="D72" s="176">
        <f>基金残高に係る経年分析!H55</f>
        <v>1187</v>
      </c>
    </row>
    <row r="73" spans="1:16" x14ac:dyDescent="0.15">
      <c r="A73" s="175" t="s">
        <v>78</v>
      </c>
      <c r="B73" s="176">
        <f>基金残高に係る経年分析!F56</f>
        <v>20</v>
      </c>
      <c r="C73" s="176">
        <f>基金残高に係る経年分析!G56</f>
        <v>20</v>
      </c>
      <c r="D73" s="176">
        <f>基金残高に係る経年分析!H56</f>
        <v>131</v>
      </c>
    </row>
    <row r="74" spans="1:16" x14ac:dyDescent="0.15">
      <c r="A74" s="175" t="s">
        <v>79</v>
      </c>
      <c r="B74" s="176">
        <f>基金残高に係る経年分析!F57</f>
        <v>367</v>
      </c>
      <c r="C74" s="176">
        <f>基金残高に係る経年分析!G57</f>
        <v>392</v>
      </c>
      <c r="D74" s="176">
        <f>基金残高に係る経年分析!H57</f>
        <v>203</v>
      </c>
    </row>
  </sheetData>
  <sheetProtection algorithmName="SHA-512" hashValue="u2bqgFxzFst22V+jfhFJLw4oRmNrCXWu5Ixy+R/DIrcLY/sgjcLWAv7aHM9GuN9qNGBtJv5O4T5jM2drG5HTTA==" saltValue="b9VBzxWg8q2SLCykUhL7P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9CA5E9-4E9F-42DE-A956-B5645D455153}">
  <sheetPr>
    <pageSetUpPr fitToPage="1"/>
  </sheetPr>
  <dimension ref="B1:EM50"/>
  <sheetViews>
    <sheetView showGridLines="0" workbookViewId="0"/>
  </sheetViews>
  <sheetFormatPr defaultColWidth="0" defaultRowHeight="0"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6" t="s">
        <v>214</v>
      </c>
      <c r="DI1" s="607"/>
      <c r="DJ1" s="607"/>
      <c r="DK1" s="607"/>
      <c r="DL1" s="607"/>
      <c r="DM1" s="607"/>
      <c r="DN1" s="608"/>
      <c r="DO1" s="212"/>
      <c r="DP1" s="606" t="s">
        <v>215</v>
      </c>
      <c r="DQ1" s="607"/>
      <c r="DR1" s="607"/>
      <c r="DS1" s="607"/>
      <c r="DT1" s="607"/>
      <c r="DU1" s="607"/>
      <c r="DV1" s="607"/>
      <c r="DW1" s="607"/>
      <c r="DX1" s="607"/>
      <c r="DY1" s="607"/>
      <c r="DZ1" s="607"/>
      <c r="EA1" s="607"/>
      <c r="EB1" s="607"/>
      <c r="EC1" s="608"/>
      <c r="ED1" s="210"/>
      <c r="EE1" s="210"/>
      <c r="EF1" s="210"/>
      <c r="EG1" s="210"/>
      <c r="EH1" s="210"/>
      <c r="EI1" s="210"/>
      <c r="EJ1" s="210"/>
      <c r="EK1" s="210"/>
      <c r="EL1" s="210"/>
      <c r="EM1" s="210"/>
    </row>
    <row r="2" spans="2:143" ht="22.5" customHeight="1" x14ac:dyDescent="0.15">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9" t="s">
        <v>217</v>
      </c>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09" t="s">
        <v>218</v>
      </c>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1"/>
      <c r="CD3" s="612" t="s">
        <v>219</v>
      </c>
      <c r="CE3" s="613"/>
      <c r="CF3" s="613"/>
      <c r="CG3" s="613"/>
      <c r="CH3" s="613"/>
      <c r="CI3" s="613"/>
      <c r="CJ3" s="613"/>
      <c r="CK3" s="613"/>
      <c r="CL3" s="613"/>
      <c r="CM3" s="613"/>
      <c r="CN3" s="613"/>
      <c r="CO3" s="613"/>
      <c r="CP3" s="613"/>
      <c r="CQ3" s="613"/>
      <c r="CR3" s="613"/>
      <c r="CS3" s="613"/>
      <c r="CT3" s="613"/>
      <c r="CU3" s="613"/>
      <c r="CV3" s="613"/>
      <c r="CW3" s="613"/>
      <c r="CX3" s="613"/>
      <c r="CY3" s="613"/>
      <c r="CZ3" s="613"/>
      <c r="DA3" s="613"/>
      <c r="DB3" s="613"/>
      <c r="DC3" s="613"/>
      <c r="DD3" s="613"/>
      <c r="DE3" s="613"/>
      <c r="DF3" s="613"/>
      <c r="DG3" s="613"/>
      <c r="DH3" s="613"/>
      <c r="DI3" s="613"/>
      <c r="DJ3" s="613"/>
      <c r="DK3" s="613"/>
      <c r="DL3" s="613"/>
      <c r="DM3" s="613"/>
      <c r="DN3" s="613"/>
      <c r="DO3" s="613"/>
      <c r="DP3" s="613"/>
      <c r="DQ3" s="613"/>
      <c r="DR3" s="613"/>
      <c r="DS3" s="613"/>
      <c r="DT3" s="613"/>
      <c r="DU3" s="613"/>
      <c r="DV3" s="613"/>
      <c r="DW3" s="613"/>
      <c r="DX3" s="613"/>
      <c r="DY3" s="613"/>
      <c r="DZ3" s="613"/>
      <c r="EA3" s="613"/>
      <c r="EB3" s="613"/>
      <c r="EC3" s="614"/>
    </row>
    <row r="4" spans="2:143" ht="11.25" customHeight="1" x14ac:dyDescent="0.15">
      <c r="B4" s="609" t="s">
        <v>1</v>
      </c>
      <c r="C4" s="610"/>
      <c r="D4" s="610"/>
      <c r="E4" s="610"/>
      <c r="F4" s="610"/>
      <c r="G4" s="610"/>
      <c r="H4" s="610"/>
      <c r="I4" s="610"/>
      <c r="J4" s="610"/>
      <c r="K4" s="610"/>
      <c r="L4" s="610"/>
      <c r="M4" s="610"/>
      <c r="N4" s="610"/>
      <c r="O4" s="610"/>
      <c r="P4" s="610"/>
      <c r="Q4" s="611"/>
      <c r="R4" s="609" t="s">
        <v>220</v>
      </c>
      <c r="S4" s="610"/>
      <c r="T4" s="610"/>
      <c r="U4" s="610"/>
      <c r="V4" s="610"/>
      <c r="W4" s="610"/>
      <c r="X4" s="610"/>
      <c r="Y4" s="611"/>
      <c r="Z4" s="609" t="s">
        <v>221</v>
      </c>
      <c r="AA4" s="610"/>
      <c r="AB4" s="610"/>
      <c r="AC4" s="611"/>
      <c r="AD4" s="609" t="s">
        <v>222</v>
      </c>
      <c r="AE4" s="610"/>
      <c r="AF4" s="610"/>
      <c r="AG4" s="610"/>
      <c r="AH4" s="610"/>
      <c r="AI4" s="610"/>
      <c r="AJ4" s="610"/>
      <c r="AK4" s="611"/>
      <c r="AL4" s="609" t="s">
        <v>221</v>
      </c>
      <c r="AM4" s="610"/>
      <c r="AN4" s="610"/>
      <c r="AO4" s="611"/>
      <c r="AP4" s="615" t="s">
        <v>223</v>
      </c>
      <c r="AQ4" s="615"/>
      <c r="AR4" s="615"/>
      <c r="AS4" s="615"/>
      <c r="AT4" s="615"/>
      <c r="AU4" s="615"/>
      <c r="AV4" s="615"/>
      <c r="AW4" s="615"/>
      <c r="AX4" s="615"/>
      <c r="AY4" s="615"/>
      <c r="AZ4" s="615"/>
      <c r="BA4" s="615"/>
      <c r="BB4" s="615"/>
      <c r="BC4" s="615"/>
      <c r="BD4" s="615"/>
      <c r="BE4" s="615"/>
      <c r="BF4" s="615"/>
      <c r="BG4" s="615" t="s">
        <v>224</v>
      </c>
      <c r="BH4" s="615"/>
      <c r="BI4" s="615"/>
      <c r="BJ4" s="615"/>
      <c r="BK4" s="615"/>
      <c r="BL4" s="615"/>
      <c r="BM4" s="615"/>
      <c r="BN4" s="615"/>
      <c r="BO4" s="615" t="s">
        <v>221</v>
      </c>
      <c r="BP4" s="615"/>
      <c r="BQ4" s="615"/>
      <c r="BR4" s="615"/>
      <c r="BS4" s="615" t="s">
        <v>225</v>
      </c>
      <c r="BT4" s="615"/>
      <c r="BU4" s="615"/>
      <c r="BV4" s="615"/>
      <c r="BW4" s="615"/>
      <c r="BX4" s="615"/>
      <c r="BY4" s="615"/>
      <c r="BZ4" s="615"/>
      <c r="CA4" s="615"/>
      <c r="CB4" s="615"/>
      <c r="CD4" s="612" t="s">
        <v>226</v>
      </c>
      <c r="CE4" s="613"/>
      <c r="CF4" s="613"/>
      <c r="CG4" s="613"/>
      <c r="CH4" s="613"/>
      <c r="CI4" s="613"/>
      <c r="CJ4" s="613"/>
      <c r="CK4" s="613"/>
      <c r="CL4" s="613"/>
      <c r="CM4" s="613"/>
      <c r="CN4" s="613"/>
      <c r="CO4" s="613"/>
      <c r="CP4" s="613"/>
      <c r="CQ4" s="613"/>
      <c r="CR4" s="613"/>
      <c r="CS4" s="613"/>
      <c r="CT4" s="613"/>
      <c r="CU4" s="613"/>
      <c r="CV4" s="613"/>
      <c r="CW4" s="613"/>
      <c r="CX4" s="613"/>
      <c r="CY4" s="613"/>
      <c r="CZ4" s="613"/>
      <c r="DA4" s="613"/>
      <c r="DB4" s="613"/>
      <c r="DC4" s="613"/>
      <c r="DD4" s="613"/>
      <c r="DE4" s="613"/>
      <c r="DF4" s="613"/>
      <c r="DG4" s="613"/>
      <c r="DH4" s="613"/>
      <c r="DI4" s="613"/>
      <c r="DJ4" s="613"/>
      <c r="DK4" s="613"/>
      <c r="DL4" s="613"/>
      <c r="DM4" s="613"/>
      <c r="DN4" s="613"/>
      <c r="DO4" s="613"/>
      <c r="DP4" s="613"/>
      <c r="DQ4" s="613"/>
      <c r="DR4" s="613"/>
      <c r="DS4" s="613"/>
      <c r="DT4" s="613"/>
      <c r="DU4" s="613"/>
      <c r="DV4" s="613"/>
      <c r="DW4" s="613"/>
      <c r="DX4" s="613"/>
      <c r="DY4" s="613"/>
      <c r="DZ4" s="613"/>
      <c r="EA4" s="613"/>
      <c r="EB4" s="613"/>
      <c r="EC4" s="614"/>
    </row>
    <row r="5" spans="2:143" s="361" customFormat="1" ht="11.25" customHeight="1" x14ac:dyDescent="0.15">
      <c r="B5" s="616" t="s">
        <v>227</v>
      </c>
      <c r="C5" s="617"/>
      <c r="D5" s="617"/>
      <c r="E5" s="617"/>
      <c r="F5" s="617"/>
      <c r="G5" s="617"/>
      <c r="H5" s="617"/>
      <c r="I5" s="617"/>
      <c r="J5" s="617"/>
      <c r="K5" s="617"/>
      <c r="L5" s="617"/>
      <c r="M5" s="617"/>
      <c r="N5" s="617"/>
      <c r="O5" s="617"/>
      <c r="P5" s="617"/>
      <c r="Q5" s="618"/>
      <c r="R5" s="619">
        <v>3010573</v>
      </c>
      <c r="S5" s="620"/>
      <c r="T5" s="620"/>
      <c r="U5" s="620"/>
      <c r="V5" s="620"/>
      <c r="W5" s="620"/>
      <c r="X5" s="620"/>
      <c r="Y5" s="621"/>
      <c r="Z5" s="622">
        <v>20.9</v>
      </c>
      <c r="AA5" s="622"/>
      <c r="AB5" s="622"/>
      <c r="AC5" s="622"/>
      <c r="AD5" s="623">
        <v>2944480</v>
      </c>
      <c r="AE5" s="623"/>
      <c r="AF5" s="623"/>
      <c r="AG5" s="623"/>
      <c r="AH5" s="623"/>
      <c r="AI5" s="623"/>
      <c r="AJ5" s="623"/>
      <c r="AK5" s="623"/>
      <c r="AL5" s="624">
        <v>51.7</v>
      </c>
      <c r="AM5" s="625"/>
      <c r="AN5" s="625"/>
      <c r="AO5" s="626"/>
      <c r="AP5" s="616" t="s">
        <v>228</v>
      </c>
      <c r="AQ5" s="617"/>
      <c r="AR5" s="617"/>
      <c r="AS5" s="617"/>
      <c r="AT5" s="617"/>
      <c r="AU5" s="617"/>
      <c r="AV5" s="617"/>
      <c r="AW5" s="617"/>
      <c r="AX5" s="617"/>
      <c r="AY5" s="617"/>
      <c r="AZ5" s="617"/>
      <c r="BA5" s="617"/>
      <c r="BB5" s="617"/>
      <c r="BC5" s="617"/>
      <c r="BD5" s="617"/>
      <c r="BE5" s="617"/>
      <c r="BF5" s="618"/>
      <c r="BG5" s="627">
        <v>2944480</v>
      </c>
      <c r="BH5" s="628"/>
      <c r="BI5" s="628"/>
      <c r="BJ5" s="628"/>
      <c r="BK5" s="628"/>
      <c r="BL5" s="628"/>
      <c r="BM5" s="628"/>
      <c r="BN5" s="629"/>
      <c r="BO5" s="630">
        <v>97.8</v>
      </c>
      <c r="BP5" s="630"/>
      <c r="BQ5" s="630"/>
      <c r="BR5" s="630"/>
      <c r="BS5" s="631">
        <v>39388</v>
      </c>
      <c r="BT5" s="631"/>
      <c r="BU5" s="631"/>
      <c r="BV5" s="631"/>
      <c r="BW5" s="631"/>
      <c r="BX5" s="631"/>
      <c r="BY5" s="631"/>
      <c r="BZ5" s="631"/>
      <c r="CA5" s="631"/>
      <c r="CB5" s="632"/>
      <c r="CD5" s="612" t="s">
        <v>223</v>
      </c>
      <c r="CE5" s="613"/>
      <c r="CF5" s="613"/>
      <c r="CG5" s="613"/>
      <c r="CH5" s="613"/>
      <c r="CI5" s="613"/>
      <c r="CJ5" s="613"/>
      <c r="CK5" s="613"/>
      <c r="CL5" s="613"/>
      <c r="CM5" s="613"/>
      <c r="CN5" s="613"/>
      <c r="CO5" s="613"/>
      <c r="CP5" s="613"/>
      <c r="CQ5" s="614"/>
      <c r="CR5" s="612" t="s">
        <v>229</v>
      </c>
      <c r="CS5" s="613"/>
      <c r="CT5" s="613"/>
      <c r="CU5" s="613"/>
      <c r="CV5" s="613"/>
      <c r="CW5" s="613"/>
      <c r="CX5" s="613"/>
      <c r="CY5" s="614"/>
      <c r="CZ5" s="612" t="s">
        <v>221</v>
      </c>
      <c r="DA5" s="613"/>
      <c r="DB5" s="613"/>
      <c r="DC5" s="614"/>
      <c r="DD5" s="612" t="s">
        <v>230</v>
      </c>
      <c r="DE5" s="613"/>
      <c r="DF5" s="613"/>
      <c r="DG5" s="613"/>
      <c r="DH5" s="613"/>
      <c r="DI5" s="613"/>
      <c r="DJ5" s="613"/>
      <c r="DK5" s="613"/>
      <c r="DL5" s="613"/>
      <c r="DM5" s="613"/>
      <c r="DN5" s="613"/>
      <c r="DO5" s="613"/>
      <c r="DP5" s="614"/>
      <c r="DQ5" s="612" t="s">
        <v>231</v>
      </c>
      <c r="DR5" s="613"/>
      <c r="DS5" s="613"/>
      <c r="DT5" s="613"/>
      <c r="DU5" s="613"/>
      <c r="DV5" s="613"/>
      <c r="DW5" s="613"/>
      <c r="DX5" s="613"/>
      <c r="DY5" s="613"/>
      <c r="DZ5" s="613"/>
      <c r="EA5" s="613"/>
      <c r="EB5" s="613"/>
      <c r="EC5" s="614"/>
    </row>
    <row r="6" spans="2:143" ht="11.25" customHeight="1" x14ac:dyDescent="0.15">
      <c r="B6" s="633" t="s">
        <v>232</v>
      </c>
      <c r="C6" s="634"/>
      <c r="D6" s="634"/>
      <c r="E6" s="634"/>
      <c r="F6" s="634"/>
      <c r="G6" s="634"/>
      <c r="H6" s="634"/>
      <c r="I6" s="634"/>
      <c r="J6" s="634"/>
      <c r="K6" s="634"/>
      <c r="L6" s="634"/>
      <c r="M6" s="634"/>
      <c r="N6" s="634"/>
      <c r="O6" s="634"/>
      <c r="P6" s="634"/>
      <c r="Q6" s="635"/>
      <c r="R6" s="627">
        <v>60934</v>
      </c>
      <c r="S6" s="628"/>
      <c r="T6" s="628"/>
      <c r="U6" s="628"/>
      <c r="V6" s="628"/>
      <c r="W6" s="628"/>
      <c r="X6" s="628"/>
      <c r="Y6" s="629"/>
      <c r="Z6" s="630">
        <v>0.4</v>
      </c>
      <c r="AA6" s="630"/>
      <c r="AB6" s="630"/>
      <c r="AC6" s="630"/>
      <c r="AD6" s="631">
        <v>60934</v>
      </c>
      <c r="AE6" s="631"/>
      <c r="AF6" s="631"/>
      <c r="AG6" s="631"/>
      <c r="AH6" s="631"/>
      <c r="AI6" s="631"/>
      <c r="AJ6" s="631"/>
      <c r="AK6" s="631"/>
      <c r="AL6" s="636">
        <v>1.1000000000000001</v>
      </c>
      <c r="AM6" s="637"/>
      <c r="AN6" s="637"/>
      <c r="AO6" s="638"/>
      <c r="AP6" s="633" t="s">
        <v>233</v>
      </c>
      <c r="AQ6" s="634"/>
      <c r="AR6" s="634"/>
      <c r="AS6" s="634"/>
      <c r="AT6" s="634"/>
      <c r="AU6" s="634"/>
      <c r="AV6" s="634"/>
      <c r="AW6" s="634"/>
      <c r="AX6" s="634"/>
      <c r="AY6" s="634"/>
      <c r="AZ6" s="634"/>
      <c r="BA6" s="634"/>
      <c r="BB6" s="634"/>
      <c r="BC6" s="634"/>
      <c r="BD6" s="634"/>
      <c r="BE6" s="634"/>
      <c r="BF6" s="635"/>
      <c r="BG6" s="627">
        <v>2944480</v>
      </c>
      <c r="BH6" s="628"/>
      <c r="BI6" s="628"/>
      <c r="BJ6" s="628"/>
      <c r="BK6" s="628"/>
      <c r="BL6" s="628"/>
      <c r="BM6" s="628"/>
      <c r="BN6" s="629"/>
      <c r="BO6" s="630">
        <v>97.8</v>
      </c>
      <c r="BP6" s="630"/>
      <c r="BQ6" s="630"/>
      <c r="BR6" s="630"/>
      <c r="BS6" s="631">
        <v>39388</v>
      </c>
      <c r="BT6" s="631"/>
      <c r="BU6" s="631"/>
      <c r="BV6" s="631"/>
      <c r="BW6" s="631"/>
      <c r="BX6" s="631"/>
      <c r="BY6" s="631"/>
      <c r="BZ6" s="631"/>
      <c r="CA6" s="631"/>
      <c r="CB6" s="632"/>
      <c r="CD6" s="639" t="s">
        <v>234</v>
      </c>
      <c r="CE6" s="640"/>
      <c r="CF6" s="640"/>
      <c r="CG6" s="640"/>
      <c r="CH6" s="640"/>
      <c r="CI6" s="640"/>
      <c r="CJ6" s="640"/>
      <c r="CK6" s="640"/>
      <c r="CL6" s="640"/>
      <c r="CM6" s="640"/>
      <c r="CN6" s="640"/>
      <c r="CO6" s="640"/>
      <c r="CP6" s="640"/>
      <c r="CQ6" s="641"/>
      <c r="CR6" s="627">
        <v>107485</v>
      </c>
      <c r="CS6" s="628"/>
      <c r="CT6" s="628"/>
      <c r="CU6" s="628"/>
      <c r="CV6" s="628"/>
      <c r="CW6" s="628"/>
      <c r="CX6" s="628"/>
      <c r="CY6" s="629"/>
      <c r="CZ6" s="624">
        <v>0.8</v>
      </c>
      <c r="DA6" s="625"/>
      <c r="DB6" s="625"/>
      <c r="DC6" s="642"/>
      <c r="DD6" s="643" t="s">
        <v>127</v>
      </c>
      <c r="DE6" s="628"/>
      <c r="DF6" s="628"/>
      <c r="DG6" s="628"/>
      <c r="DH6" s="628"/>
      <c r="DI6" s="628"/>
      <c r="DJ6" s="628"/>
      <c r="DK6" s="628"/>
      <c r="DL6" s="628"/>
      <c r="DM6" s="628"/>
      <c r="DN6" s="628"/>
      <c r="DO6" s="628"/>
      <c r="DP6" s="629"/>
      <c r="DQ6" s="643">
        <v>107217</v>
      </c>
      <c r="DR6" s="628"/>
      <c r="DS6" s="628"/>
      <c r="DT6" s="628"/>
      <c r="DU6" s="628"/>
      <c r="DV6" s="628"/>
      <c r="DW6" s="628"/>
      <c r="DX6" s="628"/>
      <c r="DY6" s="628"/>
      <c r="DZ6" s="628"/>
      <c r="EA6" s="628"/>
      <c r="EB6" s="628"/>
      <c r="EC6" s="647"/>
    </row>
    <row r="7" spans="2:143" ht="11.25" customHeight="1" x14ac:dyDescent="0.15">
      <c r="B7" s="633" t="s">
        <v>235</v>
      </c>
      <c r="C7" s="634"/>
      <c r="D7" s="634"/>
      <c r="E7" s="634"/>
      <c r="F7" s="634"/>
      <c r="G7" s="634"/>
      <c r="H7" s="634"/>
      <c r="I7" s="634"/>
      <c r="J7" s="634"/>
      <c r="K7" s="634"/>
      <c r="L7" s="634"/>
      <c r="M7" s="634"/>
      <c r="N7" s="634"/>
      <c r="O7" s="634"/>
      <c r="P7" s="634"/>
      <c r="Q7" s="635"/>
      <c r="R7" s="627">
        <v>3652</v>
      </c>
      <c r="S7" s="628"/>
      <c r="T7" s="628"/>
      <c r="U7" s="628"/>
      <c r="V7" s="628"/>
      <c r="W7" s="628"/>
      <c r="X7" s="628"/>
      <c r="Y7" s="629"/>
      <c r="Z7" s="630">
        <v>0</v>
      </c>
      <c r="AA7" s="630"/>
      <c r="AB7" s="630"/>
      <c r="AC7" s="630"/>
      <c r="AD7" s="631">
        <v>3652</v>
      </c>
      <c r="AE7" s="631"/>
      <c r="AF7" s="631"/>
      <c r="AG7" s="631"/>
      <c r="AH7" s="631"/>
      <c r="AI7" s="631"/>
      <c r="AJ7" s="631"/>
      <c r="AK7" s="631"/>
      <c r="AL7" s="636">
        <v>0.1</v>
      </c>
      <c r="AM7" s="637"/>
      <c r="AN7" s="637"/>
      <c r="AO7" s="638"/>
      <c r="AP7" s="633" t="s">
        <v>236</v>
      </c>
      <c r="AQ7" s="634"/>
      <c r="AR7" s="634"/>
      <c r="AS7" s="634"/>
      <c r="AT7" s="634"/>
      <c r="AU7" s="634"/>
      <c r="AV7" s="634"/>
      <c r="AW7" s="634"/>
      <c r="AX7" s="634"/>
      <c r="AY7" s="634"/>
      <c r="AZ7" s="634"/>
      <c r="BA7" s="634"/>
      <c r="BB7" s="634"/>
      <c r="BC7" s="634"/>
      <c r="BD7" s="634"/>
      <c r="BE7" s="634"/>
      <c r="BF7" s="635"/>
      <c r="BG7" s="627">
        <v>1226831</v>
      </c>
      <c r="BH7" s="628"/>
      <c r="BI7" s="628"/>
      <c r="BJ7" s="628"/>
      <c r="BK7" s="628"/>
      <c r="BL7" s="628"/>
      <c r="BM7" s="628"/>
      <c r="BN7" s="629"/>
      <c r="BO7" s="630">
        <v>40.799999999999997</v>
      </c>
      <c r="BP7" s="630"/>
      <c r="BQ7" s="630"/>
      <c r="BR7" s="630"/>
      <c r="BS7" s="631">
        <v>39388</v>
      </c>
      <c r="BT7" s="631"/>
      <c r="BU7" s="631"/>
      <c r="BV7" s="631"/>
      <c r="BW7" s="631"/>
      <c r="BX7" s="631"/>
      <c r="BY7" s="631"/>
      <c r="BZ7" s="631"/>
      <c r="CA7" s="631"/>
      <c r="CB7" s="632"/>
      <c r="CD7" s="644" t="s">
        <v>237</v>
      </c>
      <c r="CE7" s="645"/>
      <c r="CF7" s="645"/>
      <c r="CG7" s="645"/>
      <c r="CH7" s="645"/>
      <c r="CI7" s="645"/>
      <c r="CJ7" s="645"/>
      <c r="CK7" s="645"/>
      <c r="CL7" s="645"/>
      <c r="CM7" s="645"/>
      <c r="CN7" s="645"/>
      <c r="CO7" s="645"/>
      <c r="CP7" s="645"/>
      <c r="CQ7" s="646"/>
      <c r="CR7" s="627">
        <v>3823580</v>
      </c>
      <c r="CS7" s="628"/>
      <c r="CT7" s="628"/>
      <c r="CU7" s="628"/>
      <c r="CV7" s="628"/>
      <c r="CW7" s="628"/>
      <c r="CX7" s="628"/>
      <c r="CY7" s="629"/>
      <c r="CZ7" s="630">
        <v>28.4</v>
      </c>
      <c r="DA7" s="630"/>
      <c r="DB7" s="630"/>
      <c r="DC7" s="630"/>
      <c r="DD7" s="643">
        <v>2642732</v>
      </c>
      <c r="DE7" s="628"/>
      <c r="DF7" s="628"/>
      <c r="DG7" s="628"/>
      <c r="DH7" s="628"/>
      <c r="DI7" s="628"/>
      <c r="DJ7" s="628"/>
      <c r="DK7" s="628"/>
      <c r="DL7" s="628"/>
      <c r="DM7" s="628"/>
      <c r="DN7" s="628"/>
      <c r="DO7" s="628"/>
      <c r="DP7" s="629"/>
      <c r="DQ7" s="643">
        <v>1332646</v>
      </c>
      <c r="DR7" s="628"/>
      <c r="DS7" s="628"/>
      <c r="DT7" s="628"/>
      <c r="DU7" s="628"/>
      <c r="DV7" s="628"/>
      <c r="DW7" s="628"/>
      <c r="DX7" s="628"/>
      <c r="DY7" s="628"/>
      <c r="DZ7" s="628"/>
      <c r="EA7" s="628"/>
      <c r="EB7" s="628"/>
      <c r="EC7" s="647"/>
    </row>
    <row r="8" spans="2:143" ht="11.25" customHeight="1" x14ac:dyDescent="0.15">
      <c r="B8" s="633" t="s">
        <v>238</v>
      </c>
      <c r="C8" s="634"/>
      <c r="D8" s="634"/>
      <c r="E8" s="634"/>
      <c r="F8" s="634"/>
      <c r="G8" s="634"/>
      <c r="H8" s="634"/>
      <c r="I8" s="634"/>
      <c r="J8" s="634"/>
      <c r="K8" s="634"/>
      <c r="L8" s="634"/>
      <c r="M8" s="634"/>
      <c r="N8" s="634"/>
      <c r="O8" s="634"/>
      <c r="P8" s="634"/>
      <c r="Q8" s="635"/>
      <c r="R8" s="627">
        <v>22586</v>
      </c>
      <c r="S8" s="628"/>
      <c r="T8" s="628"/>
      <c r="U8" s="628"/>
      <c r="V8" s="628"/>
      <c r="W8" s="628"/>
      <c r="X8" s="628"/>
      <c r="Y8" s="629"/>
      <c r="Z8" s="630">
        <v>0.2</v>
      </c>
      <c r="AA8" s="630"/>
      <c r="AB8" s="630"/>
      <c r="AC8" s="630"/>
      <c r="AD8" s="631">
        <v>22586</v>
      </c>
      <c r="AE8" s="631"/>
      <c r="AF8" s="631"/>
      <c r="AG8" s="631"/>
      <c r="AH8" s="631"/>
      <c r="AI8" s="631"/>
      <c r="AJ8" s="631"/>
      <c r="AK8" s="631"/>
      <c r="AL8" s="636">
        <v>0.4</v>
      </c>
      <c r="AM8" s="637"/>
      <c r="AN8" s="637"/>
      <c r="AO8" s="638"/>
      <c r="AP8" s="633" t="s">
        <v>239</v>
      </c>
      <c r="AQ8" s="634"/>
      <c r="AR8" s="634"/>
      <c r="AS8" s="634"/>
      <c r="AT8" s="634"/>
      <c r="AU8" s="634"/>
      <c r="AV8" s="634"/>
      <c r="AW8" s="634"/>
      <c r="AX8" s="634"/>
      <c r="AY8" s="634"/>
      <c r="AZ8" s="634"/>
      <c r="BA8" s="634"/>
      <c r="BB8" s="634"/>
      <c r="BC8" s="634"/>
      <c r="BD8" s="634"/>
      <c r="BE8" s="634"/>
      <c r="BF8" s="635"/>
      <c r="BG8" s="627">
        <v>40730</v>
      </c>
      <c r="BH8" s="628"/>
      <c r="BI8" s="628"/>
      <c r="BJ8" s="628"/>
      <c r="BK8" s="628"/>
      <c r="BL8" s="628"/>
      <c r="BM8" s="628"/>
      <c r="BN8" s="629"/>
      <c r="BO8" s="630">
        <v>1.4</v>
      </c>
      <c r="BP8" s="630"/>
      <c r="BQ8" s="630"/>
      <c r="BR8" s="630"/>
      <c r="BS8" s="631" t="s">
        <v>127</v>
      </c>
      <c r="BT8" s="631"/>
      <c r="BU8" s="631"/>
      <c r="BV8" s="631"/>
      <c r="BW8" s="631"/>
      <c r="BX8" s="631"/>
      <c r="BY8" s="631"/>
      <c r="BZ8" s="631"/>
      <c r="CA8" s="631"/>
      <c r="CB8" s="632"/>
      <c r="CD8" s="644" t="s">
        <v>240</v>
      </c>
      <c r="CE8" s="645"/>
      <c r="CF8" s="645"/>
      <c r="CG8" s="645"/>
      <c r="CH8" s="645"/>
      <c r="CI8" s="645"/>
      <c r="CJ8" s="645"/>
      <c r="CK8" s="645"/>
      <c r="CL8" s="645"/>
      <c r="CM8" s="645"/>
      <c r="CN8" s="645"/>
      <c r="CO8" s="645"/>
      <c r="CP8" s="645"/>
      <c r="CQ8" s="646"/>
      <c r="CR8" s="627">
        <v>3466502</v>
      </c>
      <c r="CS8" s="628"/>
      <c r="CT8" s="628"/>
      <c r="CU8" s="628"/>
      <c r="CV8" s="628"/>
      <c r="CW8" s="628"/>
      <c r="CX8" s="628"/>
      <c r="CY8" s="629"/>
      <c r="CZ8" s="630">
        <v>25.7</v>
      </c>
      <c r="DA8" s="630"/>
      <c r="DB8" s="630"/>
      <c r="DC8" s="630"/>
      <c r="DD8" s="643">
        <v>26865</v>
      </c>
      <c r="DE8" s="628"/>
      <c r="DF8" s="628"/>
      <c r="DG8" s="628"/>
      <c r="DH8" s="628"/>
      <c r="DI8" s="628"/>
      <c r="DJ8" s="628"/>
      <c r="DK8" s="628"/>
      <c r="DL8" s="628"/>
      <c r="DM8" s="628"/>
      <c r="DN8" s="628"/>
      <c r="DO8" s="628"/>
      <c r="DP8" s="629"/>
      <c r="DQ8" s="643">
        <v>1533276</v>
      </c>
      <c r="DR8" s="628"/>
      <c r="DS8" s="628"/>
      <c r="DT8" s="628"/>
      <c r="DU8" s="628"/>
      <c r="DV8" s="628"/>
      <c r="DW8" s="628"/>
      <c r="DX8" s="628"/>
      <c r="DY8" s="628"/>
      <c r="DZ8" s="628"/>
      <c r="EA8" s="628"/>
      <c r="EB8" s="628"/>
      <c r="EC8" s="647"/>
    </row>
    <row r="9" spans="2:143" ht="11.25" customHeight="1" x14ac:dyDescent="0.15">
      <c r="B9" s="633" t="s">
        <v>241</v>
      </c>
      <c r="C9" s="634"/>
      <c r="D9" s="634"/>
      <c r="E9" s="634"/>
      <c r="F9" s="634"/>
      <c r="G9" s="634"/>
      <c r="H9" s="634"/>
      <c r="I9" s="634"/>
      <c r="J9" s="634"/>
      <c r="K9" s="634"/>
      <c r="L9" s="634"/>
      <c r="M9" s="634"/>
      <c r="N9" s="634"/>
      <c r="O9" s="634"/>
      <c r="P9" s="634"/>
      <c r="Q9" s="635"/>
      <c r="R9" s="627">
        <v>24296</v>
      </c>
      <c r="S9" s="628"/>
      <c r="T9" s="628"/>
      <c r="U9" s="628"/>
      <c r="V9" s="628"/>
      <c r="W9" s="628"/>
      <c r="X9" s="628"/>
      <c r="Y9" s="629"/>
      <c r="Z9" s="630">
        <v>0.2</v>
      </c>
      <c r="AA9" s="630"/>
      <c r="AB9" s="630"/>
      <c r="AC9" s="630"/>
      <c r="AD9" s="631">
        <v>24296</v>
      </c>
      <c r="AE9" s="631"/>
      <c r="AF9" s="631"/>
      <c r="AG9" s="631"/>
      <c r="AH9" s="631"/>
      <c r="AI9" s="631"/>
      <c r="AJ9" s="631"/>
      <c r="AK9" s="631"/>
      <c r="AL9" s="636">
        <v>0.4</v>
      </c>
      <c r="AM9" s="637"/>
      <c r="AN9" s="637"/>
      <c r="AO9" s="638"/>
      <c r="AP9" s="633" t="s">
        <v>242</v>
      </c>
      <c r="AQ9" s="634"/>
      <c r="AR9" s="634"/>
      <c r="AS9" s="634"/>
      <c r="AT9" s="634"/>
      <c r="AU9" s="634"/>
      <c r="AV9" s="634"/>
      <c r="AW9" s="634"/>
      <c r="AX9" s="634"/>
      <c r="AY9" s="634"/>
      <c r="AZ9" s="634"/>
      <c r="BA9" s="634"/>
      <c r="BB9" s="634"/>
      <c r="BC9" s="634"/>
      <c r="BD9" s="634"/>
      <c r="BE9" s="634"/>
      <c r="BF9" s="635"/>
      <c r="BG9" s="627">
        <v>975315</v>
      </c>
      <c r="BH9" s="628"/>
      <c r="BI9" s="628"/>
      <c r="BJ9" s="628"/>
      <c r="BK9" s="628"/>
      <c r="BL9" s="628"/>
      <c r="BM9" s="628"/>
      <c r="BN9" s="629"/>
      <c r="BO9" s="630">
        <v>32.4</v>
      </c>
      <c r="BP9" s="630"/>
      <c r="BQ9" s="630"/>
      <c r="BR9" s="630"/>
      <c r="BS9" s="631" t="s">
        <v>127</v>
      </c>
      <c r="BT9" s="631"/>
      <c r="BU9" s="631"/>
      <c r="BV9" s="631"/>
      <c r="BW9" s="631"/>
      <c r="BX9" s="631"/>
      <c r="BY9" s="631"/>
      <c r="BZ9" s="631"/>
      <c r="CA9" s="631"/>
      <c r="CB9" s="632"/>
      <c r="CD9" s="644" t="s">
        <v>243</v>
      </c>
      <c r="CE9" s="645"/>
      <c r="CF9" s="645"/>
      <c r="CG9" s="645"/>
      <c r="CH9" s="645"/>
      <c r="CI9" s="645"/>
      <c r="CJ9" s="645"/>
      <c r="CK9" s="645"/>
      <c r="CL9" s="645"/>
      <c r="CM9" s="645"/>
      <c r="CN9" s="645"/>
      <c r="CO9" s="645"/>
      <c r="CP9" s="645"/>
      <c r="CQ9" s="646"/>
      <c r="CR9" s="627">
        <v>977397</v>
      </c>
      <c r="CS9" s="628"/>
      <c r="CT9" s="628"/>
      <c r="CU9" s="628"/>
      <c r="CV9" s="628"/>
      <c r="CW9" s="628"/>
      <c r="CX9" s="628"/>
      <c r="CY9" s="629"/>
      <c r="CZ9" s="630">
        <v>7.3</v>
      </c>
      <c r="DA9" s="630"/>
      <c r="DB9" s="630"/>
      <c r="DC9" s="630"/>
      <c r="DD9" s="643">
        <v>21778</v>
      </c>
      <c r="DE9" s="628"/>
      <c r="DF9" s="628"/>
      <c r="DG9" s="628"/>
      <c r="DH9" s="628"/>
      <c r="DI9" s="628"/>
      <c r="DJ9" s="628"/>
      <c r="DK9" s="628"/>
      <c r="DL9" s="628"/>
      <c r="DM9" s="628"/>
      <c r="DN9" s="628"/>
      <c r="DO9" s="628"/>
      <c r="DP9" s="629"/>
      <c r="DQ9" s="643">
        <v>559559</v>
      </c>
      <c r="DR9" s="628"/>
      <c r="DS9" s="628"/>
      <c r="DT9" s="628"/>
      <c r="DU9" s="628"/>
      <c r="DV9" s="628"/>
      <c r="DW9" s="628"/>
      <c r="DX9" s="628"/>
      <c r="DY9" s="628"/>
      <c r="DZ9" s="628"/>
      <c r="EA9" s="628"/>
      <c r="EB9" s="628"/>
      <c r="EC9" s="647"/>
    </row>
    <row r="10" spans="2:143" ht="11.25" customHeight="1" x14ac:dyDescent="0.15">
      <c r="B10" s="633" t="s">
        <v>244</v>
      </c>
      <c r="C10" s="634"/>
      <c r="D10" s="634"/>
      <c r="E10" s="634"/>
      <c r="F10" s="634"/>
      <c r="G10" s="634"/>
      <c r="H10" s="634"/>
      <c r="I10" s="634"/>
      <c r="J10" s="634"/>
      <c r="K10" s="634"/>
      <c r="L10" s="634"/>
      <c r="M10" s="634"/>
      <c r="N10" s="634"/>
      <c r="O10" s="634"/>
      <c r="P10" s="634"/>
      <c r="Q10" s="635"/>
      <c r="R10" s="627" t="s">
        <v>127</v>
      </c>
      <c r="S10" s="628"/>
      <c r="T10" s="628"/>
      <c r="U10" s="628"/>
      <c r="V10" s="628"/>
      <c r="W10" s="628"/>
      <c r="X10" s="628"/>
      <c r="Y10" s="629"/>
      <c r="Z10" s="630" t="s">
        <v>127</v>
      </c>
      <c r="AA10" s="630"/>
      <c r="AB10" s="630"/>
      <c r="AC10" s="630"/>
      <c r="AD10" s="631" t="s">
        <v>127</v>
      </c>
      <c r="AE10" s="631"/>
      <c r="AF10" s="631"/>
      <c r="AG10" s="631"/>
      <c r="AH10" s="631"/>
      <c r="AI10" s="631"/>
      <c r="AJ10" s="631"/>
      <c r="AK10" s="631"/>
      <c r="AL10" s="636" t="s">
        <v>127</v>
      </c>
      <c r="AM10" s="637"/>
      <c r="AN10" s="637"/>
      <c r="AO10" s="638"/>
      <c r="AP10" s="633" t="s">
        <v>246</v>
      </c>
      <c r="AQ10" s="634"/>
      <c r="AR10" s="634"/>
      <c r="AS10" s="634"/>
      <c r="AT10" s="634"/>
      <c r="AU10" s="634"/>
      <c r="AV10" s="634"/>
      <c r="AW10" s="634"/>
      <c r="AX10" s="634"/>
      <c r="AY10" s="634"/>
      <c r="AZ10" s="634"/>
      <c r="BA10" s="634"/>
      <c r="BB10" s="634"/>
      <c r="BC10" s="634"/>
      <c r="BD10" s="634"/>
      <c r="BE10" s="634"/>
      <c r="BF10" s="635"/>
      <c r="BG10" s="627">
        <v>71278</v>
      </c>
      <c r="BH10" s="628"/>
      <c r="BI10" s="628"/>
      <c r="BJ10" s="628"/>
      <c r="BK10" s="628"/>
      <c r="BL10" s="628"/>
      <c r="BM10" s="628"/>
      <c r="BN10" s="629"/>
      <c r="BO10" s="630">
        <v>2.4</v>
      </c>
      <c r="BP10" s="630"/>
      <c r="BQ10" s="630"/>
      <c r="BR10" s="630"/>
      <c r="BS10" s="631" t="s">
        <v>127</v>
      </c>
      <c r="BT10" s="631"/>
      <c r="BU10" s="631"/>
      <c r="BV10" s="631"/>
      <c r="BW10" s="631"/>
      <c r="BX10" s="631"/>
      <c r="BY10" s="631"/>
      <c r="BZ10" s="631"/>
      <c r="CA10" s="631"/>
      <c r="CB10" s="632"/>
      <c r="CD10" s="644" t="s">
        <v>247</v>
      </c>
      <c r="CE10" s="645"/>
      <c r="CF10" s="645"/>
      <c r="CG10" s="645"/>
      <c r="CH10" s="645"/>
      <c r="CI10" s="645"/>
      <c r="CJ10" s="645"/>
      <c r="CK10" s="645"/>
      <c r="CL10" s="645"/>
      <c r="CM10" s="645"/>
      <c r="CN10" s="645"/>
      <c r="CO10" s="645"/>
      <c r="CP10" s="645"/>
      <c r="CQ10" s="646"/>
      <c r="CR10" s="627">
        <v>5062</v>
      </c>
      <c r="CS10" s="628"/>
      <c r="CT10" s="628"/>
      <c r="CU10" s="628"/>
      <c r="CV10" s="628"/>
      <c r="CW10" s="628"/>
      <c r="CX10" s="628"/>
      <c r="CY10" s="629"/>
      <c r="CZ10" s="630">
        <v>0</v>
      </c>
      <c r="DA10" s="630"/>
      <c r="DB10" s="630"/>
      <c r="DC10" s="630"/>
      <c r="DD10" s="643">
        <v>528</v>
      </c>
      <c r="DE10" s="628"/>
      <c r="DF10" s="628"/>
      <c r="DG10" s="628"/>
      <c r="DH10" s="628"/>
      <c r="DI10" s="628"/>
      <c r="DJ10" s="628"/>
      <c r="DK10" s="628"/>
      <c r="DL10" s="628"/>
      <c r="DM10" s="628"/>
      <c r="DN10" s="628"/>
      <c r="DO10" s="628"/>
      <c r="DP10" s="629"/>
      <c r="DQ10" s="643">
        <v>5062</v>
      </c>
      <c r="DR10" s="628"/>
      <c r="DS10" s="628"/>
      <c r="DT10" s="628"/>
      <c r="DU10" s="628"/>
      <c r="DV10" s="628"/>
      <c r="DW10" s="628"/>
      <c r="DX10" s="628"/>
      <c r="DY10" s="628"/>
      <c r="DZ10" s="628"/>
      <c r="EA10" s="628"/>
      <c r="EB10" s="628"/>
      <c r="EC10" s="647"/>
    </row>
    <row r="11" spans="2:143" ht="11.25" customHeight="1" x14ac:dyDescent="0.15">
      <c r="B11" s="633" t="s">
        <v>248</v>
      </c>
      <c r="C11" s="634"/>
      <c r="D11" s="634"/>
      <c r="E11" s="634"/>
      <c r="F11" s="634"/>
      <c r="G11" s="634"/>
      <c r="H11" s="634"/>
      <c r="I11" s="634"/>
      <c r="J11" s="634"/>
      <c r="K11" s="634"/>
      <c r="L11" s="634"/>
      <c r="M11" s="634"/>
      <c r="N11" s="634"/>
      <c r="O11" s="634"/>
      <c r="P11" s="634"/>
      <c r="Q11" s="635"/>
      <c r="R11" s="627">
        <v>543232</v>
      </c>
      <c r="S11" s="628"/>
      <c r="T11" s="628"/>
      <c r="U11" s="628"/>
      <c r="V11" s="628"/>
      <c r="W11" s="628"/>
      <c r="X11" s="628"/>
      <c r="Y11" s="629"/>
      <c r="Z11" s="636">
        <v>3.8</v>
      </c>
      <c r="AA11" s="637"/>
      <c r="AB11" s="637"/>
      <c r="AC11" s="648"/>
      <c r="AD11" s="643">
        <v>543232</v>
      </c>
      <c r="AE11" s="628"/>
      <c r="AF11" s="628"/>
      <c r="AG11" s="628"/>
      <c r="AH11" s="628"/>
      <c r="AI11" s="628"/>
      <c r="AJ11" s="628"/>
      <c r="AK11" s="629"/>
      <c r="AL11" s="636">
        <v>9.5</v>
      </c>
      <c r="AM11" s="637"/>
      <c r="AN11" s="637"/>
      <c r="AO11" s="638"/>
      <c r="AP11" s="633" t="s">
        <v>249</v>
      </c>
      <c r="AQ11" s="634"/>
      <c r="AR11" s="634"/>
      <c r="AS11" s="634"/>
      <c r="AT11" s="634"/>
      <c r="AU11" s="634"/>
      <c r="AV11" s="634"/>
      <c r="AW11" s="634"/>
      <c r="AX11" s="634"/>
      <c r="AY11" s="634"/>
      <c r="AZ11" s="634"/>
      <c r="BA11" s="634"/>
      <c r="BB11" s="634"/>
      <c r="BC11" s="634"/>
      <c r="BD11" s="634"/>
      <c r="BE11" s="634"/>
      <c r="BF11" s="635"/>
      <c r="BG11" s="627">
        <v>139508</v>
      </c>
      <c r="BH11" s="628"/>
      <c r="BI11" s="628"/>
      <c r="BJ11" s="628"/>
      <c r="BK11" s="628"/>
      <c r="BL11" s="628"/>
      <c r="BM11" s="628"/>
      <c r="BN11" s="629"/>
      <c r="BO11" s="630">
        <v>4.5999999999999996</v>
      </c>
      <c r="BP11" s="630"/>
      <c r="BQ11" s="630"/>
      <c r="BR11" s="630"/>
      <c r="BS11" s="631">
        <v>39388</v>
      </c>
      <c r="BT11" s="631"/>
      <c r="BU11" s="631"/>
      <c r="BV11" s="631"/>
      <c r="BW11" s="631"/>
      <c r="BX11" s="631"/>
      <c r="BY11" s="631"/>
      <c r="BZ11" s="631"/>
      <c r="CA11" s="631"/>
      <c r="CB11" s="632"/>
      <c r="CD11" s="644" t="s">
        <v>250</v>
      </c>
      <c r="CE11" s="645"/>
      <c r="CF11" s="645"/>
      <c r="CG11" s="645"/>
      <c r="CH11" s="645"/>
      <c r="CI11" s="645"/>
      <c r="CJ11" s="645"/>
      <c r="CK11" s="645"/>
      <c r="CL11" s="645"/>
      <c r="CM11" s="645"/>
      <c r="CN11" s="645"/>
      <c r="CO11" s="645"/>
      <c r="CP11" s="645"/>
      <c r="CQ11" s="646"/>
      <c r="CR11" s="627">
        <v>334535</v>
      </c>
      <c r="CS11" s="628"/>
      <c r="CT11" s="628"/>
      <c r="CU11" s="628"/>
      <c r="CV11" s="628"/>
      <c r="CW11" s="628"/>
      <c r="CX11" s="628"/>
      <c r="CY11" s="629"/>
      <c r="CZ11" s="630">
        <v>2.5</v>
      </c>
      <c r="DA11" s="630"/>
      <c r="DB11" s="630"/>
      <c r="DC11" s="630"/>
      <c r="DD11" s="643">
        <v>142729</v>
      </c>
      <c r="DE11" s="628"/>
      <c r="DF11" s="628"/>
      <c r="DG11" s="628"/>
      <c r="DH11" s="628"/>
      <c r="DI11" s="628"/>
      <c r="DJ11" s="628"/>
      <c r="DK11" s="628"/>
      <c r="DL11" s="628"/>
      <c r="DM11" s="628"/>
      <c r="DN11" s="628"/>
      <c r="DO11" s="628"/>
      <c r="DP11" s="629"/>
      <c r="DQ11" s="643">
        <v>105830</v>
      </c>
      <c r="DR11" s="628"/>
      <c r="DS11" s="628"/>
      <c r="DT11" s="628"/>
      <c r="DU11" s="628"/>
      <c r="DV11" s="628"/>
      <c r="DW11" s="628"/>
      <c r="DX11" s="628"/>
      <c r="DY11" s="628"/>
      <c r="DZ11" s="628"/>
      <c r="EA11" s="628"/>
      <c r="EB11" s="628"/>
      <c r="EC11" s="647"/>
    </row>
    <row r="12" spans="2:143" ht="11.25" customHeight="1" x14ac:dyDescent="0.15">
      <c r="B12" s="633" t="s">
        <v>251</v>
      </c>
      <c r="C12" s="634"/>
      <c r="D12" s="634"/>
      <c r="E12" s="634"/>
      <c r="F12" s="634"/>
      <c r="G12" s="634"/>
      <c r="H12" s="634"/>
      <c r="I12" s="634"/>
      <c r="J12" s="634"/>
      <c r="K12" s="634"/>
      <c r="L12" s="634"/>
      <c r="M12" s="634"/>
      <c r="N12" s="634"/>
      <c r="O12" s="634"/>
      <c r="P12" s="634"/>
      <c r="Q12" s="635"/>
      <c r="R12" s="627" t="s">
        <v>127</v>
      </c>
      <c r="S12" s="628"/>
      <c r="T12" s="628"/>
      <c r="U12" s="628"/>
      <c r="V12" s="628"/>
      <c r="W12" s="628"/>
      <c r="X12" s="628"/>
      <c r="Y12" s="629"/>
      <c r="Z12" s="630" t="s">
        <v>127</v>
      </c>
      <c r="AA12" s="630"/>
      <c r="AB12" s="630"/>
      <c r="AC12" s="630"/>
      <c r="AD12" s="631" t="s">
        <v>127</v>
      </c>
      <c r="AE12" s="631"/>
      <c r="AF12" s="631"/>
      <c r="AG12" s="631"/>
      <c r="AH12" s="631"/>
      <c r="AI12" s="631"/>
      <c r="AJ12" s="631"/>
      <c r="AK12" s="631"/>
      <c r="AL12" s="636" t="s">
        <v>127</v>
      </c>
      <c r="AM12" s="637"/>
      <c r="AN12" s="637"/>
      <c r="AO12" s="638"/>
      <c r="AP12" s="633" t="s">
        <v>252</v>
      </c>
      <c r="AQ12" s="634"/>
      <c r="AR12" s="634"/>
      <c r="AS12" s="634"/>
      <c r="AT12" s="634"/>
      <c r="AU12" s="634"/>
      <c r="AV12" s="634"/>
      <c r="AW12" s="634"/>
      <c r="AX12" s="634"/>
      <c r="AY12" s="634"/>
      <c r="AZ12" s="634"/>
      <c r="BA12" s="634"/>
      <c r="BB12" s="634"/>
      <c r="BC12" s="634"/>
      <c r="BD12" s="634"/>
      <c r="BE12" s="634"/>
      <c r="BF12" s="635"/>
      <c r="BG12" s="627">
        <v>1466417</v>
      </c>
      <c r="BH12" s="628"/>
      <c r="BI12" s="628"/>
      <c r="BJ12" s="628"/>
      <c r="BK12" s="628"/>
      <c r="BL12" s="628"/>
      <c r="BM12" s="628"/>
      <c r="BN12" s="629"/>
      <c r="BO12" s="630">
        <v>48.7</v>
      </c>
      <c r="BP12" s="630"/>
      <c r="BQ12" s="630"/>
      <c r="BR12" s="630"/>
      <c r="BS12" s="631" t="s">
        <v>127</v>
      </c>
      <c r="BT12" s="631"/>
      <c r="BU12" s="631"/>
      <c r="BV12" s="631"/>
      <c r="BW12" s="631"/>
      <c r="BX12" s="631"/>
      <c r="BY12" s="631"/>
      <c r="BZ12" s="631"/>
      <c r="CA12" s="631"/>
      <c r="CB12" s="632"/>
      <c r="CD12" s="644" t="s">
        <v>253</v>
      </c>
      <c r="CE12" s="645"/>
      <c r="CF12" s="645"/>
      <c r="CG12" s="645"/>
      <c r="CH12" s="645"/>
      <c r="CI12" s="645"/>
      <c r="CJ12" s="645"/>
      <c r="CK12" s="645"/>
      <c r="CL12" s="645"/>
      <c r="CM12" s="645"/>
      <c r="CN12" s="645"/>
      <c r="CO12" s="645"/>
      <c r="CP12" s="645"/>
      <c r="CQ12" s="646"/>
      <c r="CR12" s="627">
        <v>246359</v>
      </c>
      <c r="CS12" s="628"/>
      <c r="CT12" s="628"/>
      <c r="CU12" s="628"/>
      <c r="CV12" s="628"/>
      <c r="CW12" s="628"/>
      <c r="CX12" s="628"/>
      <c r="CY12" s="629"/>
      <c r="CZ12" s="630">
        <v>1.8</v>
      </c>
      <c r="DA12" s="630"/>
      <c r="DB12" s="630"/>
      <c r="DC12" s="630"/>
      <c r="DD12" s="643">
        <v>10578</v>
      </c>
      <c r="DE12" s="628"/>
      <c r="DF12" s="628"/>
      <c r="DG12" s="628"/>
      <c r="DH12" s="628"/>
      <c r="DI12" s="628"/>
      <c r="DJ12" s="628"/>
      <c r="DK12" s="628"/>
      <c r="DL12" s="628"/>
      <c r="DM12" s="628"/>
      <c r="DN12" s="628"/>
      <c r="DO12" s="628"/>
      <c r="DP12" s="629"/>
      <c r="DQ12" s="643">
        <v>181238</v>
      </c>
      <c r="DR12" s="628"/>
      <c r="DS12" s="628"/>
      <c r="DT12" s="628"/>
      <c r="DU12" s="628"/>
      <c r="DV12" s="628"/>
      <c r="DW12" s="628"/>
      <c r="DX12" s="628"/>
      <c r="DY12" s="628"/>
      <c r="DZ12" s="628"/>
      <c r="EA12" s="628"/>
      <c r="EB12" s="628"/>
      <c r="EC12" s="647"/>
    </row>
    <row r="13" spans="2:143" ht="11.25" customHeight="1" x14ac:dyDescent="0.15">
      <c r="B13" s="633" t="s">
        <v>254</v>
      </c>
      <c r="C13" s="634"/>
      <c r="D13" s="634"/>
      <c r="E13" s="634"/>
      <c r="F13" s="634"/>
      <c r="G13" s="634"/>
      <c r="H13" s="634"/>
      <c r="I13" s="634"/>
      <c r="J13" s="634"/>
      <c r="K13" s="634"/>
      <c r="L13" s="634"/>
      <c r="M13" s="634"/>
      <c r="N13" s="634"/>
      <c r="O13" s="634"/>
      <c r="P13" s="634"/>
      <c r="Q13" s="635"/>
      <c r="R13" s="627" t="s">
        <v>127</v>
      </c>
      <c r="S13" s="628"/>
      <c r="T13" s="628"/>
      <c r="U13" s="628"/>
      <c r="V13" s="628"/>
      <c r="W13" s="628"/>
      <c r="X13" s="628"/>
      <c r="Y13" s="629"/>
      <c r="Z13" s="630" t="s">
        <v>127</v>
      </c>
      <c r="AA13" s="630"/>
      <c r="AB13" s="630"/>
      <c r="AC13" s="630"/>
      <c r="AD13" s="631" t="s">
        <v>127</v>
      </c>
      <c r="AE13" s="631"/>
      <c r="AF13" s="631"/>
      <c r="AG13" s="631"/>
      <c r="AH13" s="631"/>
      <c r="AI13" s="631"/>
      <c r="AJ13" s="631"/>
      <c r="AK13" s="631"/>
      <c r="AL13" s="636" t="s">
        <v>127</v>
      </c>
      <c r="AM13" s="637"/>
      <c r="AN13" s="637"/>
      <c r="AO13" s="638"/>
      <c r="AP13" s="633" t="s">
        <v>255</v>
      </c>
      <c r="AQ13" s="634"/>
      <c r="AR13" s="634"/>
      <c r="AS13" s="634"/>
      <c r="AT13" s="634"/>
      <c r="AU13" s="634"/>
      <c r="AV13" s="634"/>
      <c r="AW13" s="634"/>
      <c r="AX13" s="634"/>
      <c r="AY13" s="634"/>
      <c r="AZ13" s="634"/>
      <c r="BA13" s="634"/>
      <c r="BB13" s="634"/>
      <c r="BC13" s="634"/>
      <c r="BD13" s="634"/>
      <c r="BE13" s="634"/>
      <c r="BF13" s="635"/>
      <c r="BG13" s="627">
        <v>1461934</v>
      </c>
      <c r="BH13" s="628"/>
      <c r="BI13" s="628"/>
      <c r="BJ13" s="628"/>
      <c r="BK13" s="628"/>
      <c r="BL13" s="628"/>
      <c r="BM13" s="628"/>
      <c r="BN13" s="629"/>
      <c r="BO13" s="630">
        <v>48.6</v>
      </c>
      <c r="BP13" s="630"/>
      <c r="BQ13" s="630"/>
      <c r="BR13" s="630"/>
      <c r="BS13" s="631" t="s">
        <v>127</v>
      </c>
      <c r="BT13" s="631"/>
      <c r="BU13" s="631"/>
      <c r="BV13" s="631"/>
      <c r="BW13" s="631"/>
      <c r="BX13" s="631"/>
      <c r="BY13" s="631"/>
      <c r="BZ13" s="631"/>
      <c r="CA13" s="631"/>
      <c r="CB13" s="632"/>
      <c r="CD13" s="644" t="s">
        <v>256</v>
      </c>
      <c r="CE13" s="645"/>
      <c r="CF13" s="645"/>
      <c r="CG13" s="645"/>
      <c r="CH13" s="645"/>
      <c r="CI13" s="645"/>
      <c r="CJ13" s="645"/>
      <c r="CK13" s="645"/>
      <c r="CL13" s="645"/>
      <c r="CM13" s="645"/>
      <c r="CN13" s="645"/>
      <c r="CO13" s="645"/>
      <c r="CP13" s="645"/>
      <c r="CQ13" s="646"/>
      <c r="CR13" s="627">
        <v>1836632</v>
      </c>
      <c r="CS13" s="628"/>
      <c r="CT13" s="628"/>
      <c r="CU13" s="628"/>
      <c r="CV13" s="628"/>
      <c r="CW13" s="628"/>
      <c r="CX13" s="628"/>
      <c r="CY13" s="629"/>
      <c r="CZ13" s="630">
        <v>13.6</v>
      </c>
      <c r="DA13" s="630"/>
      <c r="DB13" s="630"/>
      <c r="DC13" s="630"/>
      <c r="DD13" s="643">
        <v>1095847</v>
      </c>
      <c r="DE13" s="628"/>
      <c r="DF13" s="628"/>
      <c r="DG13" s="628"/>
      <c r="DH13" s="628"/>
      <c r="DI13" s="628"/>
      <c r="DJ13" s="628"/>
      <c r="DK13" s="628"/>
      <c r="DL13" s="628"/>
      <c r="DM13" s="628"/>
      <c r="DN13" s="628"/>
      <c r="DO13" s="628"/>
      <c r="DP13" s="629"/>
      <c r="DQ13" s="643">
        <v>739752</v>
      </c>
      <c r="DR13" s="628"/>
      <c r="DS13" s="628"/>
      <c r="DT13" s="628"/>
      <c r="DU13" s="628"/>
      <c r="DV13" s="628"/>
      <c r="DW13" s="628"/>
      <c r="DX13" s="628"/>
      <c r="DY13" s="628"/>
      <c r="DZ13" s="628"/>
      <c r="EA13" s="628"/>
      <c r="EB13" s="628"/>
      <c r="EC13" s="647"/>
    </row>
    <row r="14" spans="2:143" ht="11.25" customHeight="1" x14ac:dyDescent="0.15">
      <c r="B14" s="633" t="s">
        <v>257</v>
      </c>
      <c r="C14" s="634"/>
      <c r="D14" s="634"/>
      <c r="E14" s="634"/>
      <c r="F14" s="634"/>
      <c r="G14" s="634"/>
      <c r="H14" s="634"/>
      <c r="I14" s="634"/>
      <c r="J14" s="634"/>
      <c r="K14" s="634"/>
      <c r="L14" s="634"/>
      <c r="M14" s="634"/>
      <c r="N14" s="634"/>
      <c r="O14" s="634"/>
      <c r="P14" s="634"/>
      <c r="Q14" s="635"/>
      <c r="R14" s="627" t="s">
        <v>127</v>
      </c>
      <c r="S14" s="628"/>
      <c r="T14" s="628"/>
      <c r="U14" s="628"/>
      <c r="V14" s="628"/>
      <c r="W14" s="628"/>
      <c r="X14" s="628"/>
      <c r="Y14" s="629"/>
      <c r="Z14" s="630" t="s">
        <v>127</v>
      </c>
      <c r="AA14" s="630"/>
      <c r="AB14" s="630"/>
      <c r="AC14" s="630"/>
      <c r="AD14" s="631" t="s">
        <v>127</v>
      </c>
      <c r="AE14" s="631"/>
      <c r="AF14" s="631"/>
      <c r="AG14" s="631"/>
      <c r="AH14" s="631"/>
      <c r="AI14" s="631"/>
      <c r="AJ14" s="631"/>
      <c r="AK14" s="631"/>
      <c r="AL14" s="636" t="s">
        <v>127</v>
      </c>
      <c r="AM14" s="637"/>
      <c r="AN14" s="637"/>
      <c r="AO14" s="638"/>
      <c r="AP14" s="633" t="s">
        <v>258</v>
      </c>
      <c r="AQ14" s="634"/>
      <c r="AR14" s="634"/>
      <c r="AS14" s="634"/>
      <c r="AT14" s="634"/>
      <c r="AU14" s="634"/>
      <c r="AV14" s="634"/>
      <c r="AW14" s="634"/>
      <c r="AX14" s="634"/>
      <c r="AY14" s="634"/>
      <c r="AZ14" s="634"/>
      <c r="BA14" s="634"/>
      <c r="BB14" s="634"/>
      <c r="BC14" s="634"/>
      <c r="BD14" s="634"/>
      <c r="BE14" s="634"/>
      <c r="BF14" s="635"/>
      <c r="BG14" s="627">
        <v>83767</v>
      </c>
      <c r="BH14" s="628"/>
      <c r="BI14" s="628"/>
      <c r="BJ14" s="628"/>
      <c r="BK14" s="628"/>
      <c r="BL14" s="628"/>
      <c r="BM14" s="628"/>
      <c r="BN14" s="629"/>
      <c r="BO14" s="630">
        <v>2.8</v>
      </c>
      <c r="BP14" s="630"/>
      <c r="BQ14" s="630"/>
      <c r="BR14" s="630"/>
      <c r="BS14" s="631" t="s">
        <v>127</v>
      </c>
      <c r="BT14" s="631"/>
      <c r="BU14" s="631"/>
      <c r="BV14" s="631"/>
      <c r="BW14" s="631"/>
      <c r="BX14" s="631"/>
      <c r="BY14" s="631"/>
      <c r="BZ14" s="631"/>
      <c r="CA14" s="631"/>
      <c r="CB14" s="632"/>
      <c r="CD14" s="644" t="s">
        <v>259</v>
      </c>
      <c r="CE14" s="645"/>
      <c r="CF14" s="645"/>
      <c r="CG14" s="645"/>
      <c r="CH14" s="645"/>
      <c r="CI14" s="645"/>
      <c r="CJ14" s="645"/>
      <c r="CK14" s="645"/>
      <c r="CL14" s="645"/>
      <c r="CM14" s="645"/>
      <c r="CN14" s="645"/>
      <c r="CO14" s="645"/>
      <c r="CP14" s="645"/>
      <c r="CQ14" s="646"/>
      <c r="CR14" s="627">
        <v>494358</v>
      </c>
      <c r="CS14" s="628"/>
      <c r="CT14" s="628"/>
      <c r="CU14" s="628"/>
      <c r="CV14" s="628"/>
      <c r="CW14" s="628"/>
      <c r="CX14" s="628"/>
      <c r="CY14" s="629"/>
      <c r="CZ14" s="630">
        <v>3.7</v>
      </c>
      <c r="DA14" s="630"/>
      <c r="DB14" s="630"/>
      <c r="DC14" s="630"/>
      <c r="DD14" s="643">
        <v>168291</v>
      </c>
      <c r="DE14" s="628"/>
      <c r="DF14" s="628"/>
      <c r="DG14" s="628"/>
      <c r="DH14" s="628"/>
      <c r="DI14" s="628"/>
      <c r="DJ14" s="628"/>
      <c r="DK14" s="628"/>
      <c r="DL14" s="628"/>
      <c r="DM14" s="628"/>
      <c r="DN14" s="628"/>
      <c r="DO14" s="628"/>
      <c r="DP14" s="629"/>
      <c r="DQ14" s="643">
        <v>318196</v>
      </c>
      <c r="DR14" s="628"/>
      <c r="DS14" s="628"/>
      <c r="DT14" s="628"/>
      <c r="DU14" s="628"/>
      <c r="DV14" s="628"/>
      <c r="DW14" s="628"/>
      <c r="DX14" s="628"/>
      <c r="DY14" s="628"/>
      <c r="DZ14" s="628"/>
      <c r="EA14" s="628"/>
      <c r="EB14" s="628"/>
      <c r="EC14" s="647"/>
    </row>
    <row r="15" spans="2:143" ht="11.25" customHeight="1" x14ac:dyDescent="0.15">
      <c r="B15" s="633" t="s">
        <v>260</v>
      </c>
      <c r="C15" s="634"/>
      <c r="D15" s="634"/>
      <c r="E15" s="634"/>
      <c r="F15" s="634"/>
      <c r="G15" s="634"/>
      <c r="H15" s="634"/>
      <c r="I15" s="634"/>
      <c r="J15" s="634"/>
      <c r="K15" s="634"/>
      <c r="L15" s="634"/>
      <c r="M15" s="634"/>
      <c r="N15" s="634"/>
      <c r="O15" s="634"/>
      <c r="P15" s="634"/>
      <c r="Q15" s="635"/>
      <c r="R15" s="627" t="s">
        <v>127</v>
      </c>
      <c r="S15" s="628"/>
      <c r="T15" s="628"/>
      <c r="U15" s="628"/>
      <c r="V15" s="628"/>
      <c r="W15" s="628"/>
      <c r="X15" s="628"/>
      <c r="Y15" s="629"/>
      <c r="Z15" s="630" t="s">
        <v>127</v>
      </c>
      <c r="AA15" s="630"/>
      <c r="AB15" s="630"/>
      <c r="AC15" s="630"/>
      <c r="AD15" s="631" t="s">
        <v>127</v>
      </c>
      <c r="AE15" s="631"/>
      <c r="AF15" s="631"/>
      <c r="AG15" s="631"/>
      <c r="AH15" s="631"/>
      <c r="AI15" s="631"/>
      <c r="AJ15" s="631"/>
      <c r="AK15" s="631"/>
      <c r="AL15" s="636" t="s">
        <v>127</v>
      </c>
      <c r="AM15" s="637"/>
      <c r="AN15" s="637"/>
      <c r="AO15" s="638"/>
      <c r="AP15" s="633" t="s">
        <v>261</v>
      </c>
      <c r="AQ15" s="634"/>
      <c r="AR15" s="634"/>
      <c r="AS15" s="634"/>
      <c r="AT15" s="634"/>
      <c r="AU15" s="634"/>
      <c r="AV15" s="634"/>
      <c r="AW15" s="634"/>
      <c r="AX15" s="634"/>
      <c r="AY15" s="634"/>
      <c r="AZ15" s="634"/>
      <c r="BA15" s="634"/>
      <c r="BB15" s="634"/>
      <c r="BC15" s="634"/>
      <c r="BD15" s="634"/>
      <c r="BE15" s="634"/>
      <c r="BF15" s="635"/>
      <c r="BG15" s="627">
        <v>167465</v>
      </c>
      <c r="BH15" s="628"/>
      <c r="BI15" s="628"/>
      <c r="BJ15" s="628"/>
      <c r="BK15" s="628"/>
      <c r="BL15" s="628"/>
      <c r="BM15" s="628"/>
      <c r="BN15" s="629"/>
      <c r="BO15" s="630">
        <v>5.6</v>
      </c>
      <c r="BP15" s="630"/>
      <c r="BQ15" s="630"/>
      <c r="BR15" s="630"/>
      <c r="BS15" s="631" t="s">
        <v>127</v>
      </c>
      <c r="BT15" s="631"/>
      <c r="BU15" s="631"/>
      <c r="BV15" s="631"/>
      <c r="BW15" s="631"/>
      <c r="BX15" s="631"/>
      <c r="BY15" s="631"/>
      <c r="BZ15" s="631"/>
      <c r="CA15" s="631"/>
      <c r="CB15" s="632"/>
      <c r="CD15" s="644" t="s">
        <v>262</v>
      </c>
      <c r="CE15" s="645"/>
      <c r="CF15" s="645"/>
      <c r="CG15" s="645"/>
      <c r="CH15" s="645"/>
      <c r="CI15" s="645"/>
      <c r="CJ15" s="645"/>
      <c r="CK15" s="645"/>
      <c r="CL15" s="645"/>
      <c r="CM15" s="645"/>
      <c r="CN15" s="645"/>
      <c r="CO15" s="645"/>
      <c r="CP15" s="645"/>
      <c r="CQ15" s="646"/>
      <c r="CR15" s="627">
        <v>1173775</v>
      </c>
      <c r="CS15" s="628"/>
      <c r="CT15" s="628"/>
      <c r="CU15" s="628"/>
      <c r="CV15" s="628"/>
      <c r="CW15" s="628"/>
      <c r="CX15" s="628"/>
      <c r="CY15" s="629"/>
      <c r="CZ15" s="630">
        <v>8.6999999999999993</v>
      </c>
      <c r="DA15" s="630"/>
      <c r="DB15" s="630"/>
      <c r="DC15" s="630"/>
      <c r="DD15" s="643">
        <v>253900</v>
      </c>
      <c r="DE15" s="628"/>
      <c r="DF15" s="628"/>
      <c r="DG15" s="628"/>
      <c r="DH15" s="628"/>
      <c r="DI15" s="628"/>
      <c r="DJ15" s="628"/>
      <c r="DK15" s="628"/>
      <c r="DL15" s="628"/>
      <c r="DM15" s="628"/>
      <c r="DN15" s="628"/>
      <c r="DO15" s="628"/>
      <c r="DP15" s="629"/>
      <c r="DQ15" s="643">
        <v>686986</v>
      </c>
      <c r="DR15" s="628"/>
      <c r="DS15" s="628"/>
      <c r="DT15" s="628"/>
      <c r="DU15" s="628"/>
      <c r="DV15" s="628"/>
      <c r="DW15" s="628"/>
      <c r="DX15" s="628"/>
      <c r="DY15" s="628"/>
      <c r="DZ15" s="628"/>
      <c r="EA15" s="628"/>
      <c r="EB15" s="628"/>
      <c r="EC15" s="647"/>
    </row>
    <row r="16" spans="2:143" ht="11.25" customHeight="1" x14ac:dyDescent="0.15">
      <c r="B16" s="633" t="s">
        <v>263</v>
      </c>
      <c r="C16" s="634"/>
      <c r="D16" s="634"/>
      <c r="E16" s="634"/>
      <c r="F16" s="634"/>
      <c r="G16" s="634"/>
      <c r="H16" s="634"/>
      <c r="I16" s="634"/>
      <c r="J16" s="634"/>
      <c r="K16" s="634"/>
      <c r="L16" s="634"/>
      <c r="M16" s="634"/>
      <c r="N16" s="634"/>
      <c r="O16" s="634"/>
      <c r="P16" s="634"/>
      <c r="Q16" s="635"/>
      <c r="R16" s="627">
        <v>4889</v>
      </c>
      <c r="S16" s="628"/>
      <c r="T16" s="628"/>
      <c r="U16" s="628"/>
      <c r="V16" s="628"/>
      <c r="W16" s="628"/>
      <c r="X16" s="628"/>
      <c r="Y16" s="629"/>
      <c r="Z16" s="630">
        <v>0</v>
      </c>
      <c r="AA16" s="630"/>
      <c r="AB16" s="630"/>
      <c r="AC16" s="630"/>
      <c r="AD16" s="631">
        <v>4889</v>
      </c>
      <c r="AE16" s="631"/>
      <c r="AF16" s="631"/>
      <c r="AG16" s="631"/>
      <c r="AH16" s="631"/>
      <c r="AI16" s="631"/>
      <c r="AJ16" s="631"/>
      <c r="AK16" s="631"/>
      <c r="AL16" s="636">
        <v>0.1</v>
      </c>
      <c r="AM16" s="637"/>
      <c r="AN16" s="637"/>
      <c r="AO16" s="638"/>
      <c r="AP16" s="633" t="s">
        <v>264</v>
      </c>
      <c r="AQ16" s="634"/>
      <c r="AR16" s="634"/>
      <c r="AS16" s="634"/>
      <c r="AT16" s="634"/>
      <c r="AU16" s="634"/>
      <c r="AV16" s="634"/>
      <c r="AW16" s="634"/>
      <c r="AX16" s="634"/>
      <c r="AY16" s="634"/>
      <c r="AZ16" s="634"/>
      <c r="BA16" s="634"/>
      <c r="BB16" s="634"/>
      <c r="BC16" s="634"/>
      <c r="BD16" s="634"/>
      <c r="BE16" s="634"/>
      <c r="BF16" s="635"/>
      <c r="BG16" s="627" t="s">
        <v>127</v>
      </c>
      <c r="BH16" s="628"/>
      <c r="BI16" s="628"/>
      <c r="BJ16" s="628"/>
      <c r="BK16" s="628"/>
      <c r="BL16" s="628"/>
      <c r="BM16" s="628"/>
      <c r="BN16" s="629"/>
      <c r="BO16" s="630" t="s">
        <v>127</v>
      </c>
      <c r="BP16" s="630"/>
      <c r="BQ16" s="630"/>
      <c r="BR16" s="630"/>
      <c r="BS16" s="631" t="s">
        <v>127</v>
      </c>
      <c r="BT16" s="631"/>
      <c r="BU16" s="631"/>
      <c r="BV16" s="631"/>
      <c r="BW16" s="631"/>
      <c r="BX16" s="631"/>
      <c r="BY16" s="631"/>
      <c r="BZ16" s="631"/>
      <c r="CA16" s="631"/>
      <c r="CB16" s="632"/>
      <c r="CD16" s="644" t="s">
        <v>265</v>
      </c>
      <c r="CE16" s="645"/>
      <c r="CF16" s="645"/>
      <c r="CG16" s="645"/>
      <c r="CH16" s="645"/>
      <c r="CI16" s="645"/>
      <c r="CJ16" s="645"/>
      <c r="CK16" s="645"/>
      <c r="CL16" s="645"/>
      <c r="CM16" s="645"/>
      <c r="CN16" s="645"/>
      <c r="CO16" s="645"/>
      <c r="CP16" s="645"/>
      <c r="CQ16" s="646"/>
      <c r="CR16" s="627" t="s">
        <v>127</v>
      </c>
      <c r="CS16" s="628"/>
      <c r="CT16" s="628"/>
      <c r="CU16" s="628"/>
      <c r="CV16" s="628"/>
      <c r="CW16" s="628"/>
      <c r="CX16" s="628"/>
      <c r="CY16" s="629"/>
      <c r="CZ16" s="630" t="s">
        <v>127</v>
      </c>
      <c r="DA16" s="630"/>
      <c r="DB16" s="630"/>
      <c r="DC16" s="630"/>
      <c r="DD16" s="643" t="s">
        <v>127</v>
      </c>
      <c r="DE16" s="628"/>
      <c r="DF16" s="628"/>
      <c r="DG16" s="628"/>
      <c r="DH16" s="628"/>
      <c r="DI16" s="628"/>
      <c r="DJ16" s="628"/>
      <c r="DK16" s="628"/>
      <c r="DL16" s="628"/>
      <c r="DM16" s="628"/>
      <c r="DN16" s="628"/>
      <c r="DO16" s="628"/>
      <c r="DP16" s="629"/>
      <c r="DQ16" s="643" t="s">
        <v>127</v>
      </c>
      <c r="DR16" s="628"/>
      <c r="DS16" s="628"/>
      <c r="DT16" s="628"/>
      <c r="DU16" s="628"/>
      <c r="DV16" s="628"/>
      <c r="DW16" s="628"/>
      <c r="DX16" s="628"/>
      <c r="DY16" s="628"/>
      <c r="DZ16" s="628"/>
      <c r="EA16" s="628"/>
      <c r="EB16" s="628"/>
      <c r="EC16" s="647"/>
    </row>
    <row r="17" spans="2:133" ht="11.25" customHeight="1" x14ac:dyDescent="0.15">
      <c r="B17" s="633" t="s">
        <v>266</v>
      </c>
      <c r="C17" s="634"/>
      <c r="D17" s="634"/>
      <c r="E17" s="634"/>
      <c r="F17" s="634"/>
      <c r="G17" s="634"/>
      <c r="H17" s="634"/>
      <c r="I17" s="634"/>
      <c r="J17" s="634"/>
      <c r="K17" s="634"/>
      <c r="L17" s="634"/>
      <c r="M17" s="634"/>
      <c r="N17" s="634"/>
      <c r="O17" s="634"/>
      <c r="P17" s="634"/>
      <c r="Q17" s="635"/>
      <c r="R17" s="627">
        <v>46693</v>
      </c>
      <c r="S17" s="628"/>
      <c r="T17" s="628"/>
      <c r="U17" s="628"/>
      <c r="V17" s="628"/>
      <c r="W17" s="628"/>
      <c r="X17" s="628"/>
      <c r="Y17" s="629"/>
      <c r="Z17" s="630">
        <v>0.3</v>
      </c>
      <c r="AA17" s="630"/>
      <c r="AB17" s="630"/>
      <c r="AC17" s="630"/>
      <c r="AD17" s="631">
        <v>46693</v>
      </c>
      <c r="AE17" s="631"/>
      <c r="AF17" s="631"/>
      <c r="AG17" s="631"/>
      <c r="AH17" s="631"/>
      <c r="AI17" s="631"/>
      <c r="AJ17" s="631"/>
      <c r="AK17" s="631"/>
      <c r="AL17" s="636">
        <v>0.8</v>
      </c>
      <c r="AM17" s="637"/>
      <c r="AN17" s="637"/>
      <c r="AO17" s="638"/>
      <c r="AP17" s="633" t="s">
        <v>267</v>
      </c>
      <c r="AQ17" s="634"/>
      <c r="AR17" s="634"/>
      <c r="AS17" s="634"/>
      <c r="AT17" s="634"/>
      <c r="AU17" s="634"/>
      <c r="AV17" s="634"/>
      <c r="AW17" s="634"/>
      <c r="AX17" s="634"/>
      <c r="AY17" s="634"/>
      <c r="AZ17" s="634"/>
      <c r="BA17" s="634"/>
      <c r="BB17" s="634"/>
      <c r="BC17" s="634"/>
      <c r="BD17" s="634"/>
      <c r="BE17" s="634"/>
      <c r="BF17" s="635"/>
      <c r="BG17" s="627" t="s">
        <v>127</v>
      </c>
      <c r="BH17" s="628"/>
      <c r="BI17" s="628"/>
      <c r="BJ17" s="628"/>
      <c r="BK17" s="628"/>
      <c r="BL17" s="628"/>
      <c r="BM17" s="628"/>
      <c r="BN17" s="629"/>
      <c r="BO17" s="630" t="s">
        <v>127</v>
      </c>
      <c r="BP17" s="630"/>
      <c r="BQ17" s="630"/>
      <c r="BR17" s="630"/>
      <c r="BS17" s="631" t="s">
        <v>127</v>
      </c>
      <c r="BT17" s="631"/>
      <c r="BU17" s="631"/>
      <c r="BV17" s="631"/>
      <c r="BW17" s="631"/>
      <c r="BX17" s="631"/>
      <c r="BY17" s="631"/>
      <c r="BZ17" s="631"/>
      <c r="CA17" s="631"/>
      <c r="CB17" s="632"/>
      <c r="CD17" s="644" t="s">
        <v>268</v>
      </c>
      <c r="CE17" s="645"/>
      <c r="CF17" s="645"/>
      <c r="CG17" s="645"/>
      <c r="CH17" s="645"/>
      <c r="CI17" s="645"/>
      <c r="CJ17" s="645"/>
      <c r="CK17" s="645"/>
      <c r="CL17" s="645"/>
      <c r="CM17" s="645"/>
      <c r="CN17" s="645"/>
      <c r="CO17" s="645"/>
      <c r="CP17" s="645"/>
      <c r="CQ17" s="646"/>
      <c r="CR17" s="627">
        <v>1013319</v>
      </c>
      <c r="CS17" s="628"/>
      <c r="CT17" s="628"/>
      <c r="CU17" s="628"/>
      <c r="CV17" s="628"/>
      <c r="CW17" s="628"/>
      <c r="CX17" s="628"/>
      <c r="CY17" s="629"/>
      <c r="CZ17" s="630">
        <v>7.5</v>
      </c>
      <c r="DA17" s="630"/>
      <c r="DB17" s="630"/>
      <c r="DC17" s="630"/>
      <c r="DD17" s="643" t="s">
        <v>127</v>
      </c>
      <c r="DE17" s="628"/>
      <c r="DF17" s="628"/>
      <c r="DG17" s="628"/>
      <c r="DH17" s="628"/>
      <c r="DI17" s="628"/>
      <c r="DJ17" s="628"/>
      <c r="DK17" s="628"/>
      <c r="DL17" s="628"/>
      <c r="DM17" s="628"/>
      <c r="DN17" s="628"/>
      <c r="DO17" s="628"/>
      <c r="DP17" s="629"/>
      <c r="DQ17" s="643">
        <v>995042</v>
      </c>
      <c r="DR17" s="628"/>
      <c r="DS17" s="628"/>
      <c r="DT17" s="628"/>
      <c r="DU17" s="628"/>
      <c r="DV17" s="628"/>
      <c r="DW17" s="628"/>
      <c r="DX17" s="628"/>
      <c r="DY17" s="628"/>
      <c r="DZ17" s="628"/>
      <c r="EA17" s="628"/>
      <c r="EB17" s="628"/>
      <c r="EC17" s="647"/>
    </row>
    <row r="18" spans="2:133" ht="11.25" customHeight="1" x14ac:dyDescent="0.15">
      <c r="B18" s="633" t="s">
        <v>269</v>
      </c>
      <c r="C18" s="634"/>
      <c r="D18" s="634"/>
      <c r="E18" s="634"/>
      <c r="F18" s="634"/>
      <c r="G18" s="634"/>
      <c r="H18" s="634"/>
      <c r="I18" s="634"/>
      <c r="J18" s="634"/>
      <c r="K18" s="634"/>
      <c r="L18" s="634"/>
      <c r="M18" s="634"/>
      <c r="N18" s="634"/>
      <c r="O18" s="634"/>
      <c r="P18" s="634"/>
      <c r="Q18" s="635"/>
      <c r="R18" s="627">
        <v>40262</v>
      </c>
      <c r="S18" s="628"/>
      <c r="T18" s="628"/>
      <c r="U18" s="628"/>
      <c r="V18" s="628"/>
      <c r="W18" s="628"/>
      <c r="X18" s="628"/>
      <c r="Y18" s="629"/>
      <c r="Z18" s="630">
        <v>0.3</v>
      </c>
      <c r="AA18" s="630"/>
      <c r="AB18" s="630"/>
      <c r="AC18" s="630"/>
      <c r="AD18" s="631">
        <v>39755</v>
      </c>
      <c r="AE18" s="631"/>
      <c r="AF18" s="631"/>
      <c r="AG18" s="631"/>
      <c r="AH18" s="631"/>
      <c r="AI18" s="631"/>
      <c r="AJ18" s="631"/>
      <c r="AK18" s="631"/>
      <c r="AL18" s="636">
        <v>0.69999998807907104</v>
      </c>
      <c r="AM18" s="637"/>
      <c r="AN18" s="637"/>
      <c r="AO18" s="638"/>
      <c r="AP18" s="633" t="s">
        <v>270</v>
      </c>
      <c r="AQ18" s="634"/>
      <c r="AR18" s="634"/>
      <c r="AS18" s="634"/>
      <c r="AT18" s="634"/>
      <c r="AU18" s="634"/>
      <c r="AV18" s="634"/>
      <c r="AW18" s="634"/>
      <c r="AX18" s="634"/>
      <c r="AY18" s="634"/>
      <c r="AZ18" s="634"/>
      <c r="BA18" s="634"/>
      <c r="BB18" s="634"/>
      <c r="BC18" s="634"/>
      <c r="BD18" s="634"/>
      <c r="BE18" s="634"/>
      <c r="BF18" s="635"/>
      <c r="BG18" s="627" t="s">
        <v>127</v>
      </c>
      <c r="BH18" s="628"/>
      <c r="BI18" s="628"/>
      <c r="BJ18" s="628"/>
      <c r="BK18" s="628"/>
      <c r="BL18" s="628"/>
      <c r="BM18" s="628"/>
      <c r="BN18" s="629"/>
      <c r="BO18" s="630" t="s">
        <v>127</v>
      </c>
      <c r="BP18" s="630"/>
      <c r="BQ18" s="630"/>
      <c r="BR18" s="630"/>
      <c r="BS18" s="631" t="s">
        <v>127</v>
      </c>
      <c r="BT18" s="631"/>
      <c r="BU18" s="631"/>
      <c r="BV18" s="631"/>
      <c r="BW18" s="631"/>
      <c r="BX18" s="631"/>
      <c r="BY18" s="631"/>
      <c r="BZ18" s="631"/>
      <c r="CA18" s="631"/>
      <c r="CB18" s="632"/>
      <c r="CD18" s="644" t="s">
        <v>271</v>
      </c>
      <c r="CE18" s="645"/>
      <c r="CF18" s="645"/>
      <c r="CG18" s="645"/>
      <c r="CH18" s="645"/>
      <c r="CI18" s="645"/>
      <c r="CJ18" s="645"/>
      <c r="CK18" s="645"/>
      <c r="CL18" s="645"/>
      <c r="CM18" s="645"/>
      <c r="CN18" s="645"/>
      <c r="CO18" s="645"/>
      <c r="CP18" s="645"/>
      <c r="CQ18" s="646"/>
      <c r="CR18" s="627" t="s">
        <v>127</v>
      </c>
      <c r="CS18" s="628"/>
      <c r="CT18" s="628"/>
      <c r="CU18" s="628"/>
      <c r="CV18" s="628"/>
      <c r="CW18" s="628"/>
      <c r="CX18" s="628"/>
      <c r="CY18" s="629"/>
      <c r="CZ18" s="630" t="s">
        <v>127</v>
      </c>
      <c r="DA18" s="630"/>
      <c r="DB18" s="630"/>
      <c r="DC18" s="630"/>
      <c r="DD18" s="643" t="s">
        <v>127</v>
      </c>
      <c r="DE18" s="628"/>
      <c r="DF18" s="628"/>
      <c r="DG18" s="628"/>
      <c r="DH18" s="628"/>
      <c r="DI18" s="628"/>
      <c r="DJ18" s="628"/>
      <c r="DK18" s="628"/>
      <c r="DL18" s="628"/>
      <c r="DM18" s="628"/>
      <c r="DN18" s="628"/>
      <c r="DO18" s="628"/>
      <c r="DP18" s="629"/>
      <c r="DQ18" s="643" t="s">
        <v>127</v>
      </c>
      <c r="DR18" s="628"/>
      <c r="DS18" s="628"/>
      <c r="DT18" s="628"/>
      <c r="DU18" s="628"/>
      <c r="DV18" s="628"/>
      <c r="DW18" s="628"/>
      <c r="DX18" s="628"/>
      <c r="DY18" s="628"/>
      <c r="DZ18" s="628"/>
      <c r="EA18" s="628"/>
      <c r="EB18" s="628"/>
      <c r="EC18" s="647"/>
    </row>
    <row r="19" spans="2:133" ht="11.25" customHeight="1" x14ac:dyDescent="0.15">
      <c r="B19" s="633" t="s">
        <v>272</v>
      </c>
      <c r="C19" s="634"/>
      <c r="D19" s="634"/>
      <c r="E19" s="634"/>
      <c r="F19" s="634"/>
      <c r="G19" s="634"/>
      <c r="H19" s="634"/>
      <c r="I19" s="634"/>
      <c r="J19" s="634"/>
      <c r="K19" s="634"/>
      <c r="L19" s="634"/>
      <c r="M19" s="634"/>
      <c r="N19" s="634"/>
      <c r="O19" s="634"/>
      <c r="P19" s="634"/>
      <c r="Q19" s="635"/>
      <c r="R19" s="627">
        <v>18338</v>
      </c>
      <c r="S19" s="628"/>
      <c r="T19" s="628"/>
      <c r="U19" s="628"/>
      <c r="V19" s="628"/>
      <c r="W19" s="628"/>
      <c r="X19" s="628"/>
      <c r="Y19" s="629"/>
      <c r="Z19" s="630">
        <v>0.1</v>
      </c>
      <c r="AA19" s="630"/>
      <c r="AB19" s="630"/>
      <c r="AC19" s="630"/>
      <c r="AD19" s="631">
        <v>18338</v>
      </c>
      <c r="AE19" s="631"/>
      <c r="AF19" s="631"/>
      <c r="AG19" s="631"/>
      <c r="AH19" s="631"/>
      <c r="AI19" s="631"/>
      <c r="AJ19" s="631"/>
      <c r="AK19" s="631"/>
      <c r="AL19" s="636">
        <v>0.3</v>
      </c>
      <c r="AM19" s="637"/>
      <c r="AN19" s="637"/>
      <c r="AO19" s="638"/>
      <c r="AP19" s="633" t="s">
        <v>273</v>
      </c>
      <c r="AQ19" s="634"/>
      <c r="AR19" s="634"/>
      <c r="AS19" s="634"/>
      <c r="AT19" s="634"/>
      <c r="AU19" s="634"/>
      <c r="AV19" s="634"/>
      <c r="AW19" s="634"/>
      <c r="AX19" s="634"/>
      <c r="AY19" s="634"/>
      <c r="AZ19" s="634"/>
      <c r="BA19" s="634"/>
      <c r="BB19" s="634"/>
      <c r="BC19" s="634"/>
      <c r="BD19" s="634"/>
      <c r="BE19" s="634"/>
      <c r="BF19" s="635"/>
      <c r="BG19" s="627">
        <v>66093</v>
      </c>
      <c r="BH19" s="628"/>
      <c r="BI19" s="628"/>
      <c r="BJ19" s="628"/>
      <c r="BK19" s="628"/>
      <c r="BL19" s="628"/>
      <c r="BM19" s="628"/>
      <c r="BN19" s="629"/>
      <c r="BO19" s="630">
        <v>2.2000000000000002</v>
      </c>
      <c r="BP19" s="630"/>
      <c r="BQ19" s="630"/>
      <c r="BR19" s="630"/>
      <c r="BS19" s="631" t="s">
        <v>127</v>
      </c>
      <c r="BT19" s="631"/>
      <c r="BU19" s="631"/>
      <c r="BV19" s="631"/>
      <c r="BW19" s="631"/>
      <c r="BX19" s="631"/>
      <c r="BY19" s="631"/>
      <c r="BZ19" s="631"/>
      <c r="CA19" s="631"/>
      <c r="CB19" s="632"/>
      <c r="CD19" s="644" t="s">
        <v>274</v>
      </c>
      <c r="CE19" s="645"/>
      <c r="CF19" s="645"/>
      <c r="CG19" s="645"/>
      <c r="CH19" s="645"/>
      <c r="CI19" s="645"/>
      <c r="CJ19" s="645"/>
      <c r="CK19" s="645"/>
      <c r="CL19" s="645"/>
      <c r="CM19" s="645"/>
      <c r="CN19" s="645"/>
      <c r="CO19" s="645"/>
      <c r="CP19" s="645"/>
      <c r="CQ19" s="646"/>
      <c r="CR19" s="627" t="s">
        <v>127</v>
      </c>
      <c r="CS19" s="628"/>
      <c r="CT19" s="628"/>
      <c r="CU19" s="628"/>
      <c r="CV19" s="628"/>
      <c r="CW19" s="628"/>
      <c r="CX19" s="628"/>
      <c r="CY19" s="629"/>
      <c r="CZ19" s="630" t="s">
        <v>127</v>
      </c>
      <c r="DA19" s="630"/>
      <c r="DB19" s="630"/>
      <c r="DC19" s="630"/>
      <c r="DD19" s="643" t="s">
        <v>127</v>
      </c>
      <c r="DE19" s="628"/>
      <c r="DF19" s="628"/>
      <c r="DG19" s="628"/>
      <c r="DH19" s="628"/>
      <c r="DI19" s="628"/>
      <c r="DJ19" s="628"/>
      <c r="DK19" s="628"/>
      <c r="DL19" s="628"/>
      <c r="DM19" s="628"/>
      <c r="DN19" s="628"/>
      <c r="DO19" s="628"/>
      <c r="DP19" s="629"/>
      <c r="DQ19" s="643" t="s">
        <v>127</v>
      </c>
      <c r="DR19" s="628"/>
      <c r="DS19" s="628"/>
      <c r="DT19" s="628"/>
      <c r="DU19" s="628"/>
      <c r="DV19" s="628"/>
      <c r="DW19" s="628"/>
      <c r="DX19" s="628"/>
      <c r="DY19" s="628"/>
      <c r="DZ19" s="628"/>
      <c r="EA19" s="628"/>
      <c r="EB19" s="628"/>
      <c r="EC19" s="647"/>
    </row>
    <row r="20" spans="2:133" ht="11.25" customHeight="1" x14ac:dyDescent="0.15">
      <c r="B20" s="633" t="s">
        <v>275</v>
      </c>
      <c r="C20" s="634"/>
      <c r="D20" s="634"/>
      <c r="E20" s="634"/>
      <c r="F20" s="634"/>
      <c r="G20" s="634"/>
      <c r="H20" s="634"/>
      <c r="I20" s="634"/>
      <c r="J20" s="634"/>
      <c r="K20" s="634"/>
      <c r="L20" s="634"/>
      <c r="M20" s="634"/>
      <c r="N20" s="634"/>
      <c r="O20" s="634"/>
      <c r="P20" s="634"/>
      <c r="Q20" s="635"/>
      <c r="R20" s="627">
        <v>1779</v>
      </c>
      <c r="S20" s="628"/>
      <c r="T20" s="628"/>
      <c r="U20" s="628"/>
      <c r="V20" s="628"/>
      <c r="W20" s="628"/>
      <c r="X20" s="628"/>
      <c r="Y20" s="629"/>
      <c r="Z20" s="630">
        <v>0</v>
      </c>
      <c r="AA20" s="630"/>
      <c r="AB20" s="630"/>
      <c r="AC20" s="630"/>
      <c r="AD20" s="631">
        <v>1779</v>
      </c>
      <c r="AE20" s="631"/>
      <c r="AF20" s="631"/>
      <c r="AG20" s="631"/>
      <c r="AH20" s="631"/>
      <c r="AI20" s="631"/>
      <c r="AJ20" s="631"/>
      <c r="AK20" s="631"/>
      <c r="AL20" s="636">
        <v>0</v>
      </c>
      <c r="AM20" s="637"/>
      <c r="AN20" s="637"/>
      <c r="AO20" s="638"/>
      <c r="AP20" s="633" t="s">
        <v>276</v>
      </c>
      <c r="AQ20" s="634"/>
      <c r="AR20" s="634"/>
      <c r="AS20" s="634"/>
      <c r="AT20" s="634"/>
      <c r="AU20" s="634"/>
      <c r="AV20" s="634"/>
      <c r="AW20" s="634"/>
      <c r="AX20" s="634"/>
      <c r="AY20" s="634"/>
      <c r="AZ20" s="634"/>
      <c r="BA20" s="634"/>
      <c r="BB20" s="634"/>
      <c r="BC20" s="634"/>
      <c r="BD20" s="634"/>
      <c r="BE20" s="634"/>
      <c r="BF20" s="635"/>
      <c r="BG20" s="627">
        <v>66093</v>
      </c>
      <c r="BH20" s="628"/>
      <c r="BI20" s="628"/>
      <c r="BJ20" s="628"/>
      <c r="BK20" s="628"/>
      <c r="BL20" s="628"/>
      <c r="BM20" s="628"/>
      <c r="BN20" s="629"/>
      <c r="BO20" s="630">
        <v>2.2000000000000002</v>
      </c>
      <c r="BP20" s="630"/>
      <c r="BQ20" s="630"/>
      <c r="BR20" s="630"/>
      <c r="BS20" s="631" t="s">
        <v>127</v>
      </c>
      <c r="BT20" s="631"/>
      <c r="BU20" s="631"/>
      <c r="BV20" s="631"/>
      <c r="BW20" s="631"/>
      <c r="BX20" s="631"/>
      <c r="BY20" s="631"/>
      <c r="BZ20" s="631"/>
      <c r="CA20" s="631"/>
      <c r="CB20" s="632"/>
      <c r="CD20" s="644" t="s">
        <v>277</v>
      </c>
      <c r="CE20" s="645"/>
      <c r="CF20" s="645"/>
      <c r="CG20" s="645"/>
      <c r="CH20" s="645"/>
      <c r="CI20" s="645"/>
      <c r="CJ20" s="645"/>
      <c r="CK20" s="645"/>
      <c r="CL20" s="645"/>
      <c r="CM20" s="645"/>
      <c r="CN20" s="645"/>
      <c r="CO20" s="645"/>
      <c r="CP20" s="645"/>
      <c r="CQ20" s="646"/>
      <c r="CR20" s="627">
        <v>13479004</v>
      </c>
      <c r="CS20" s="628"/>
      <c r="CT20" s="628"/>
      <c r="CU20" s="628"/>
      <c r="CV20" s="628"/>
      <c r="CW20" s="628"/>
      <c r="CX20" s="628"/>
      <c r="CY20" s="629"/>
      <c r="CZ20" s="630">
        <v>100</v>
      </c>
      <c r="DA20" s="630"/>
      <c r="DB20" s="630"/>
      <c r="DC20" s="630"/>
      <c r="DD20" s="643">
        <v>4363248</v>
      </c>
      <c r="DE20" s="628"/>
      <c r="DF20" s="628"/>
      <c r="DG20" s="628"/>
      <c r="DH20" s="628"/>
      <c r="DI20" s="628"/>
      <c r="DJ20" s="628"/>
      <c r="DK20" s="628"/>
      <c r="DL20" s="628"/>
      <c r="DM20" s="628"/>
      <c r="DN20" s="628"/>
      <c r="DO20" s="628"/>
      <c r="DP20" s="629"/>
      <c r="DQ20" s="643">
        <v>6564804</v>
      </c>
      <c r="DR20" s="628"/>
      <c r="DS20" s="628"/>
      <c r="DT20" s="628"/>
      <c r="DU20" s="628"/>
      <c r="DV20" s="628"/>
      <c r="DW20" s="628"/>
      <c r="DX20" s="628"/>
      <c r="DY20" s="628"/>
      <c r="DZ20" s="628"/>
      <c r="EA20" s="628"/>
      <c r="EB20" s="628"/>
      <c r="EC20" s="647"/>
    </row>
    <row r="21" spans="2:133" ht="11.25" customHeight="1" x14ac:dyDescent="0.15">
      <c r="B21" s="633" t="s">
        <v>278</v>
      </c>
      <c r="C21" s="634"/>
      <c r="D21" s="634"/>
      <c r="E21" s="634"/>
      <c r="F21" s="634"/>
      <c r="G21" s="634"/>
      <c r="H21" s="634"/>
      <c r="I21" s="634"/>
      <c r="J21" s="634"/>
      <c r="K21" s="634"/>
      <c r="L21" s="634"/>
      <c r="M21" s="634"/>
      <c r="N21" s="634"/>
      <c r="O21" s="634"/>
      <c r="P21" s="634"/>
      <c r="Q21" s="635"/>
      <c r="R21" s="627">
        <v>1202</v>
      </c>
      <c r="S21" s="628"/>
      <c r="T21" s="628"/>
      <c r="U21" s="628"/>
      <c r="V21" s="628"/>
      <c r="W21" s="628"/>
      <c r="X21" s="628"/>
      <c r="Y21" s="629"/>
      <c r="Z21" s="630">
        <v>0</v>
      </c>
      <c r="AA21" s="630"/>
      <c r="AB21" s="630"/>
      <c r="AC21" s="630"/>
      <c r="AD21" s="631">
        <v>1202</v>
      </c>
      <c r="AE21" s="631"/>
      <c r="AF21" s="631"/>
      <c r="AG21" s="631"/>
      <c r="AH21" s="631"/>
      <c r="AI21" s="631"/>
      <c r="AJ21" s="631"/>
      <c r="AK21" s="631"/>
      <c r="AL21" s="636">
        <v>0</v>
      </c>
      <c r="AM21" s="637"/>
      <c r="AN21" s="637"/>
      <c r="AO21" s="638"/>
      <c r="AP21" s="649" t="s">
        <v>279</v>
      </c>
      <c r="AQ21" s="650"/>
      <c r="AR21" s="650"/>
      <c r="AS21" s="650"/>
      <c r="AT21" s="650"/>
      <c r="AU21" s="650"/>
      <c r="AV21" s="650"/>
      <c r="AW21" s="650"/>
      <c r="AX21" s="650"/>
      <c r="AY21" s="650"/>
      <c r="AZ21" s="650"/>
      <c r="BA21" s="650"/>
      <c r="BB21" s="650"/>
      <c r="BC21" s="650"/>
      <c r="BD21" s="650"/>
      <c r="BE21" s="650"/>
      <c r="BF21" s="651"/>
      <c r="BG21" s="627" t="s">
        <v>127</v>
      </c>
      <c r="BH21" s="628"/>
      <c r="BI21" s="628"/>
      <c r="BJ21" s="628"/>
      <c r="BK21" s="628"/>
      <c r="BL21" s="628"/>
      <c r="BM21" s="628"/>
      <c r="BN21" s="629"/>
      <c r="BO21" s="630" t="s">
        <v>127</v>
      </c>
      <c r="BP21" s="630"/>
      <c r="BQ21" s="630"/>
      <c r="BR21" s="630"/>
      <c r="BS21" s="631" t="s">
        <v>127</v>
      </c>
      <c r="BT21" s="631"/>
      <c r="BU21" s="631"/>
      <c r="BV21" s="631"/>
      <c r="BW21" s="631"/>
      <c r="BX21" s="631"/>
      <c r="BY21" s="631"/>
      <c r="BZ21" s="631"/>
      <c r="CA21" s="631"/>
      <c r="CB21" s="632"/>
      <c r="CD21" s="655"/>
      <c r="CE21" s="656"/>
      <c r="CF21" s="656"/>
      <c r="CG21" s="656"/>
      <c r="CH21" s="656"/>
      <c r="CI21" s="656"/>
      <c r="CJ21" s="656"/>
      <c r="CK21" s="656"/>
      <c r="CL21" s="656"/>
      <c r="CM21" s="656"/>
      <c r="CN21" s="656"/>
      <c r="CO21" s="656"/>
      <c r="CP21" s="656"/>
      <c r="CQ21" s="657"/>
      <c r="CR21" s="658"/>
      <c r="CS21" s="653"/>
      <c r="CT21" s="653"/>
      <c r="CU21" s="653"/>
      <c r="CV21" s="653"/>
      <c r="CW21" s="653"/>
      <c r="CX21" s="653"/>
      <c r="CY21" s="659"/>
      <c r="CZ21" s="660"/>
      <c r="DA21" s="660"/>
      <c r="DB21" s="660"/>
      <c r="DC21" s="660"/>
      <c r="DD21" s="652"/>
      <c r="DE21" s="653"/>
      <c r="DF21" s="653"/>
      <c r="DG21" s="653"/>
      <c r="DH21" s="653"/>
      <c r="DI21" s="653"/>
      <c r="DJ21" s="653"/>
      <c r="DK21" s="653"/>
      <c r="DL21" s="653"/>
      <c r="DM21" s="653"/>
      <c r="DN21" s="653"/>
      <c r="DO21" s="653"/>
      <c r="DP21" s="659"/>
      <c r="DQ21" s="652"/>
      <c r="DR21" s="653"/>
      <c r="DS21" s="653"/>
      <c r="DT21" s="653"/>
      <c r="DU21" s="653"/>
      <c r="DV21" s="653"/>
      <c r="DW21" s="653"/>
      <c r="DX21" s="653"/>
      <c r="DY21" s="653"/>
      <c r="DZ21" s="653"/>
      <c r="EA21" s="653"/>
      <c r="EB21" s="653"/>
      <c r="EC21" s="654"/>
    </row>
    <row r="22" spans="2:133" ht="11.25" customHeight="1" x14ac:dyDescent="0.15">
      <c r="B22" s="661" t="s">
        <v>280</v>
      </c>
      <c r="C22" s="662"/>
      <c r="D22" s="662"/>
      <c r="E22" s="662"/>
      <c r="F22" s="662"/>
      <c r="G22" s="662"/>
      <c r="H22" s="662"/>
      <c r="I22" s="662"/>
      <c r="J22" s="662"/>
      <c r="K22" s="662"/>
      <c r="L22" s="662"/>
      <c r="M22" s="662"/>
      <c r="N22" s="662"/>
      <c r="O22" s="662"/>
      <c r="P22" s="662"/>
      <c r="Q22" s="663"/>
      <c r="R22" s="627">
        <v>18943</v>
      </c>
      <c r="S22" s="628"/>
      <c r="T22" s="628"/>
      <c r="U22" s="628"/>
      <c r="V22" s="628"/>
      <c r="W22" s="628"/>
      <c r="X22" s="628"/>
      <c r="Y22" s="629"/>
      <c r="Z22" s="630">
        <v>0.1</v>
      </c>
      <c r="AA22" s="630"/>
      <c r="AB22" s="630"/>
      <c r="AC22" s="630"/>
      <c r="AD22" s="631">
        <v>18436</v>
      </c>
      <c r="AE22" s="631"/>
      <c r="AF22" s="631"/>
      <c r="AG22" s="631"/>
      <c r="AH22" s="631"/>
      <c r="AI22" s="631"/>
      <c r="AJ22" s="631"/>
      <c r="AK22" s="631"/>
      <c r="AL22" s="636">
        <v>0.30000001192092896</v>
      </c>
      <c r="AM22" s="637"/>
      <c r="AN22" s="637"/>
      <c r="AO22" s="638"/>
      <c r="AP22" s="649" t="s">
        <v>281</v>
      </c>
      <c r="AQ22" s="650"/>
      <c r="AR22" s="650"/>
      <c r="AS22" s="650"/>
      <c r="AT22" s="650"/>
      <c r="AU22" s="650"/>
      <c r="AV22" s="650"/>
      <c r="AW22" s="650"/>
      <c r="AX22" s="650"/>
      <c r="AY22" s="650"/>
      <c r="AZ22" s="650"/>
      <c r="BA22" s="650"/>
      <c r="BB22" s="650"/>
      <c r="BC22" s="650"/>
      <c r="BD22" s="650"/>
      <c r="BE22" s="650"/>
      <c r="BF22" s="651"/>
      <c r="BG22" s="627" t="s">
        <v>127</v>
      </c>
      <c r="BH22" s="628"/>
      <c r="BI22" s="628"/>
      <c r="BJ22" s="628"/>
      <c r="BK22" s="628"/>
      <c r="BL22" s="628"/>
      <c r="BM22" s="628"/>
      <c r="BN22" s="629"/>
      <c r="BO22" s="630" t="s">
        <v>127</v>
      </c>
      <c r="BP22" s="630"/>
      <c r="BQ22" s="630"/>
      <c r="BR22" s="630"/>
      <c r="BS22" s="631" t="s">
        <v>127</v>
      </c>
      <c r="BT22" s="631"/>
      <c r="BU22" s="631"/>
      <c r="BV22" s="631"/>
      <c r="BW22" s="631"/>
      <c r="BX22" s="631"/>
      <c r="BY22" s="631"/>
      <c r="BZ22" s="631"/>
      <c r="CA22" s="631"/>
      <c r="CB22" s="632"/>
      <c r="CD22" s="612" t="s">
        <v>282</v>
      </c>
      <c r="CE22" s="613"/>
      <c r="CF22" s="613"/>
      <c r="CG22" s="613"/>
      <c r="CH22" s="613"/>
      <c r="CI22" s="613"/>
      <c r="CJ22" s="613"/>
      <c r="CK22" s="613"/>
      <c r="CL22" s="613"/>
      <c r="CM22" s="613"/>
      <c r="CN22" s="613"/>
      <c r="CO22" s="613"/>
      <c r="CP22" s="613"/>
      <c r="CQ22" s="613"/>
      <c r="CR22" s="613"/>
      <c r="CS22" s="613"/>
      <c r="CT22" s="613"/>
      <c r="CU22" s="613"/>
      <c r="CV22" s="613"/>
      <c r="CW22" s="613"/>
      <c r="CX22" s="613"/>
      <c r="CY22" s="613"/>
      <c r="CZ22" s="613"/>
      <c r="DA22" s="613"/>
      <c r="DB22" s="613"/>
      <c r="DC22" s="613"/>
      <c r="DD22" s="613"/>
      <c r="DE22" s="613"/>
      <c r="DF22" s="613"/>
      <c r="DG22" s="613"/>
      <c r="DH22" s="613"/>
      <c r="DI22" s="613"/>
      <c r="DJ22" s="613"/>
      <c r="DK22" s="613"/>
      <c r="DL22" s="613"/>
      <c r="DM22" s="613"/>
      <c r="DN22" s="613"/>
      <c r="DO22" s="613"/>
      <c r="DP22" s="613"/>
      <c r="DQ22" s="613"/>
      <c r="DR22" s="613"/>
      <c r="DS22" s="613"/>
      <c r="DT22" s="613"/>
      <c r="DU22" s="613"/>
      <c r="DV22" s="613"/>
      <c r="DW22" s="613"/>
      <c r="DX22" s="613"/>
      <c r="DY22" s="613"/>
      <c r="DZ22" s="613"/>
      <c r="EA22" s="613"/>
      <c r="EB22" s="613"/>
      <c r="EC22" s="614"/>
    </row>
    <row r="23" spans="2:133" ht="11.25" customHeight="1" x14ac:dyDescent="0.15">
      <c r="B23" s="633" t="s">
        <v>283</v>
      </c>
      <c r="C23" s="634"/>
      <c r="D23" s="634"/>
      <c r="E23" s="634"/>
      <c r="F23" s="634"/>
      <c r="G23" s="634"/>
      <c r="H23" s="634"/>
      <c r="I23" s="634"/>
      <c r="J23" s="634"/>
      <c r="K23" s="634"/>
      <c r="L23" s="634"/>
      <c r="M23" s="634"/>
      <c r="N23" s="634"/>
      <c r="O23" s="634"/>
      <c r="P23" s="634"/>
      <c r="Q23" s="635"/>
      <c r="R23" s="627">
        <v>2235203</v>
      </c>
      <c r="S23" s="628"/>
      <c r="T23" s="628"/>
      <c r="U23" s="628"/>
      <c r="V23" s="628"/>
      <c r="W23" s="628"/>
      <c r="X23" s="628"/>
      <c r="Y23" s="629"/>
      <c r="Z23" s="630">
        <v>15.5</v>
      </c>
      <c r="AA23" s="630"/>
      <c r="AB23" s="630"/>
      <c r="AC23" s="630"/>
      <c r="AD23" s="631">
        <v>1988372</v>
      </c>
      <c r="AE23" s="631"/>
      <c r="AF23" s="631"/>
      <c r="AG23" s="631"/>
      <c r="AH23" s="631"/>
      <c r="AI23" s="631"/>
      <c r="AJ23" s="631"/>
      <c r="AK23" s="631"/>
      <c r="AL23" s="636">
        <v>34.9</v>
      </c>
      <c r="AM23" s="637"/>
      <c r="AN23" s="637"/>
      <c r="AO23" s="638"/>
      <c r="AP23" s="649" t="s">
        <v>284</v>
      </c>
      <c r="AQ23" s="650"/>
      <c r="AR23" s="650"/>
      <c r="AS23" s="650"/>
      <c r="AT23" s="650"/>
      <c r="AU23" s="650"/>
      <c r="AV23" s="650"/>
      <c r="AW23" s="650"/>
      <c r="AX23" s="650"/>
      <c r="AY23" s="650"/>
      <c r="AZ23" s="650"/>
      <c r="BA23" s="650"/>
      <c r="BB23" s="650"/>
      <c r="BC23" s="650"/>
      <c r="BD23" s="650"/>
      <c r="BE23" s="650"/>
      <c r="BF23" s="651"/>
      <c r="BG23" s="627">
        <v>66093</v>
      </c>
      <c r="BH23" s="628"/>
      <c r="BI23" s="628"/>
      <c r="BJ23" s="628"/>
      <c r="BK23" s="628"/>
      <c r="BL23" s="628"/>
      <c r="BM23" s="628"/>
      <c r="BN23" s="629"/>
      <c r="BO23" s="630">
        <v>2.2000000000000002</v>
      </c>
      <c r="BP23" s="630"/>
      <c r="BQ23" s="630"/>
      <c r="BR23" s="630"/>
      <c r="BS23" s="631" t="s">
        <v>127</v>
      </c>
      <c r="BT23" s="631"/>
      <c r="BU23" s="631"/>
      <c r="BV23" s="631"/>
      <c r="BW23" s="631"/>
      <c r="BX23" s="631"/>
      <c r="BY23" s="631"/>
      <c r="BZ23" s="631"/>
      <c r="CA23" s="631"/>
      <c r="CB23" s="632"/>
      <c r="CD23" s="612" t="s">
        <v>223</v>
      </c>
      <c r="CE23" s="613"/>
      <c r="CF23" s="613"/>
      <c r="CG23" s="613"/>
      <c r="CH23" s="613"/>
      <c r="CI23" s="613"/>
      <c r="CJ23" s="613"/>
      <c r="CK23" s="613"/>
      <c r="CL23" s="613"/>
      <c r="CM23" s="613"/>
      <c r="CN23" s="613"/>
      <c r="CO23" s="613"/>
      <c r="CP23" s="613"/>
      <c r="CQ23" s="614"/>
      <c r="CR23" s="612" t="s">
        <v>285</v>
      </c>
      <c r="CS23" s="613"/>
      <c r="CT23" s="613"/>
      <c r="CU23" s="613"/>
      <c r="CV23" s="613"/>
      <c r="CW23" s="613"/>
      <c r="CX23" s="613"/>
      <c r="CY23" s="614"/>
      <c r="CZ23" s="612" t="s">
        <v>286</v>
      </c>
      <c r="DA23" s="613"/>
      <c r="DB23" s="613"/>
      <c r="DC23" s="614"/>
      <c r="DD23" s="612" t="s">
        <v>287</v>
      </c>
      <c r="DE23" s="613"/>
      <c r="DF23" s="613"/>
      <c r="DG23" s="613"/>
      <c r="DH23" s="613"/>
      <c r="DI23" s="613"/>
      <c r="DJ23" s="613"/>
      <c r="DK23" s="614"/>
      <c r="DL23" s="668" t="s">
        <v>288</v>
      </c>
      <c r="DM23" s="669"/>
      <c r="DN23" s="669"/>
      <c r="DO23" s="669"/>
      <c r="DP23" s="669"/>
      <c r="DQ23" s="669"/>
      <c r="DR23" s="669"/>
      <c r="DS23" s="669"/>
      <c r="DT23" s="669"/>
      <c r="DU23" s="669"/>
      <c r="DV23" s="670"/>
      <c r="DW23" s="612" t="s">
        <v>289</v>
      </c>
      <c r="DX23" s="613"/>
      <c r="DY23" s="613"/>
      <c r="DZ23" s="613"/>
      <c r="EA23" s="613"/>
      <c r="EB23" s="613"/>
      <c r="EC23" s="614"/>
    </row>
    <row r="24" spans="2:133" ht="11.25" customHeight="1" x14ac:dyDescent="0.15">
      <c r="B24" s="633" t="s">
        <v>290</v>
      </c>
      <c r="C24" s="634"/>
      <c r="D24" s="634"/>
      <c r="E24" s="634"/>
      <c r="F24" s="634"/>
      <c r="G24" s="634"/>
      <c r="H24" s="634"/>
      <c r="I24" s="634"/>
      <c r="J24" s="634"/>
      <c r="K24" s="634"/>
      <c r="L24" s="634"/>
      <c r="M24" s="634"/>
      <c r="N24" s="634"/>
      <c r="O24" s="634"/>
      <c r="P24" s="634"/>
      <c r="Q24" s="635"/>
      <c r="R24" s="627">
        <v>1988372</v>
      </c>
      <c r="S24" s="628"/>
      <c r="T24" s="628"/>
      <c r="U24" s="628"/>
      <c r="V24" s="628"/>
      <c r="W24" s="628"/>
      <c r="X24" s="628"/>
      <c r="Y24" s="629"/>
      <c r="Z24" s="630">
        <v>13.8</v>
      </c>
      <c r="AA24" s="630"/>
      <c r="AB24" s="630"/>
      <c r="AC24" s="630"/>
      <c r="AD24" s="631">
        <v>1988372</v>
      </c>
      <c r="AE24" s="631"/>
      <c r="AF24" s="631"/>
      <c r="AG24" s="631"/>
      <c r="AH24" s="631"/>
      <c r="AI24" s="631"/>
      <c r="AJ24" s="631"/>
      <c r="AK24" s="631"/>
      <c r="AL24" s="636">
        <v>34.9</v>
      </c>
      <c r="AM24" s="637"/>
      <c r="AN24" s="637"/>
      <c r="AO24" s="638"/>
      <c r="AP24" s="649" t="s">
        <v>291</v>
      </c>
      <c r="AQ24" s="650"/>
      <c r="AR24" s="650"/>
      <c r="AS24" s="650"/>
      <c r="AT24" s="650"/>
      <c r="AU24" s="650"/>
      <c r="AV24" s="650"/>
      <c r="AW24" s="650"/>
      <c r="AX24" s="650"/>
      <c r="AY24" s="650"/>
      <c r="AZ24" s="650"/>
      <c r="BA24" s="650"/>
      <c r="BB24" s="650"/>
      <c r="BC24" s="650"/>
      <c r="BD24" s="650"/>
      <c r="BE24" s="650"/>
      <c r="BF24" s="651"/>
      <c r="BG24" s="627" t="s">
        <v>127</v>
      </c>
      <c r="BH24" s="628"/>
      <c r="BI24" s="628"/>
      <c r="BJ24" s="628"/>
      <c r="BK24" s="628"/>
      <c r="BL24" s="628"/>
      <c r="BM24" s="628"/>
      <c r="BN24" s="629"/>
      <c r="BO24" s="630" t="s">
        <v>127</v>
      </c>
      <c r="BP24" s="630"/>
      <c r="BQ24" s="630"/>
      <c r="BR24" s="630"/>
      <c r="BS24" s="631" t="s">
        <v>127</v>
      </c>
      <c r="BT24" s="631"/>
      <c r="BU24" s="631"/>
      <c r="BV24" s="631"/>
      <c r="BW24" s="631"/>
      <c r="BX24" s="631"/>
      <c r="BY24" s="631"/>
      <c r="BZ24" s="631"/>
      <c r="CA24" s="631"/>
      <c r="CB24" s="632"/>
      <c r="CD24" s="639" t="s">
        <v>292</v>
      </c>
      <c r="CE24" s="640"/>
      <c r="CF24" s="640"/>
      <c r="CG24" s="640"/>
      <c r="CH24" s="640"/>
      <c r="CI24" s="640"/>
      <c r="CJ24" s="640"/>
      <c r="CK24" s="640"/>
      <c r="CL24" s="640"/>
      <c r="CM24" s="640"/>
      <c r="CN24" s="640"/>
      <c r="CO24" s="640"/>
      <c r="CP24" s="640"/>
      <c r="CQ24" s="641"/>
      <c r="CR24" s="619">
        <v>4825545</v>
      </c>
      <c r="CS24" s="620"/>
      <c r="CT24" s="620"/>
      <c r="CU24" s="620"/>
      <c r="CV24" s="620"/>
      <c r="CW24" s="620"/>
      <c r="CX24" s="620"/>
      <c r="CY24" s="621"/>
      <c r="CZ24" s="624">
        <v>35.799999999999997</v>
      </c>
      <c r="DA24" s="625"/>
      <c r="DB24" s="625"/>
      <c r="DC24" s="642"/>
      <c r="DD24" s="671">
        <v>3004117</v>
      </c>
      <c r="DE24" s="620"/>
      <c r="DF24" s="620"/>
      <c r="DG24" s="620"/>
      <c r="DH24" s="620"/>
      <c r="DI24" s="620"/>
      <c r="DJ24" s="620"/>
      <c r="DK24" s="621"/>
      <c r="DL24" s="671">
        <v>2964204</v>
      </c>
      <c r="DM24" s="620"/>
      <c r="DN24" s="620"/>
      <c r="DO24" s="620"/>
      <c r="DP24" s="620"/>
      <c r="DQ24" s="620"/>
      <c r="DR24" s="620"/>
      <c r="DS24" s="620"/>
      <c r="DT24" s="620"/>
      <c r="DU24" s="620"/>
      <c r="DV24" s="621"/>
      <c r="DW24" s="624">
        <v>48.5</v>
      </c>
      <c r="DX24" s="625"/>
      <c r="DY24" s="625"/>
      <c r="DZ24" s="625"/>
      <c r="EA24" s="625"/>
      <c r="EB24" s="625"/>
      <c r="EC24" s="626"/>
    </row>
    <row r="25" spans="2:133" ht="11.25" customHeight="1" x14ac:dyDescent="0.15">
      <c r="B25" s="633" t="s">
        <v>293</v>
      </c>
      <c r="C25" s="634"/>
      <c r="D25" s="634"/>
      <c r="E25" s="634"/>
      <c r="F25" s="634"/>
      <c r="G25" s="634"/>
      <c r="H25" s="634"/>
      <c r="I25" s="634"/>
      <c r="J25" s="634"/>
      <c r="K25" s="634"/>
      <c r="L25" s="634"/>
      <c r="M25" s="634"/>
      <c r="N25" s="634"/>
      <c r="O25" s="634"/>
      <c r="P25" s="634"/>
      <c r="Q25" s="635"/>
      <c r="R25" s="627">
        <v>246831</v>
      </c>
      <c r="S25" s="628"/>
      <c r="T25" s="628"/>
      <c r="U25" s="628"/>
      <c r="V25" s="628"/>
      <c r="W25" s="628"/>
      <c r="X25" s="628"/>
      <c r="Y25" s="629"/>
      <c r="Z25" s="630">
        <v>1.7</v>
      </c>
      <c r="AA25" s="630"/>
      <c r="AB25" s="630"/>
      <c r="AC25" s="630"/>
      <c r="AD25" s="631" t="s">
        <v>127</v>
      </c>
      <c r="AE25" s="631"/>
      <c r="AF25" s="631"/>
      <c r="AG25" s="631"/>
      <c r="AH25" s="631"/>
      <c r="AI25" s="631"/>
      <c r="AJ25" s="631"/>
      <c r="AK25" s="631"/>
      <c r="AL25" s="636" t="s">
        <v>127</v>
      </c>
      <c r="AM25" s="637"/>
      <c r="AN25" s="637"/>
      <c r="AO25" s="638"/>
      <c r="AP25" s="649" t="s">
        <v>294</v>
      </c>
      <c r="AQ25" s="650"/>
      <c r="AR25" s="650"/>
      <c r="AS25" s="650"/>
      <c r="AT25" s="650"/>
      <c r="AU25" s="650"/>
      <c r="AV25" s="650"/>
      <c r="AW25" s="650"/>
      <c r="AX25" s="650"/>
      <c r="AY25" s="650"/>
      <c r="AZ25" s="650"/>
      <c r="BA25" s="650"/>
      <c r="BB25" s="650"/>
      <c r="BC25" s="650"/>
      <c r="BD25" s="650"/>
      <c r="BE25" s="650"/>
      <c r="BF25" s="651"/>
      <c r="BG25" s="627" t="s">
        <v>127</v>
      </c>
      <c r="BH25" s="628"/>
      <c r="BI25" s="628"/>
      <c r="BJ25" s="628"/>
      <c r="BK25" s="628"/>
      <c r="BL25" s="628"/>
      <c r="BM25" s="628"/>
      <c r="BN25" s="629"/>
      <c r="BO25" s="630" t="s">
        <v>127</v>
      </c>
      <c r="BP25" s="630"/>
      <c r="BQ25" s="630"/>
      <c r="BR25" s="630"/>
      <c r="BS25" s="631" t="s">
        <v>127</v>
      </c>
      <c r="BT25" s="631"/>
      <c r="BU25" s="631"/>
      <c r="BV25" s="631"/>
      <c r="BW25" s="631"/>
      <c r="BX25" s="631"/>
      <c r="BY25" s="631"/>
      <c r="BZ25" s="631"/>
      <c r="CA25" s="631"/>
      <c r="CB25" s="632"/>
      <c r="CD25" s="644" t="s">
        <v>295</v>
      </c>
      <c r="CE25" s="645"/>
      <c r="CF25" s="645"/>
      <c r="CG25" s="645"/>
      <c r="CH25" s="645"/>
      <c r="CI25" s="645"/>
      <c r="CJ25" s="645"/>
      <c r="CK25" s="645"/>
      <c r="CL25" s="645"/>
      <c r="CM25" s="645"/>
      <c r="CN25" s="645"/>
      <c r="CO25" s="645"/>
      <c r="CP25" s="645"/>
      <c r="CQ25" s="646"/>
      <c r="CR25" s="627">
        <v>1723348</v>
      </c>
      <c r="CS25" s="664"/>
      <c r="CT25" s="664"/>
      <c r="CU25" s="664"/>
      <c r="CV25" s="664"/>
      <c r="CW25" s="664"/>
      <c r="CX25" s="664"/>
      <c r="CY25" s="665"/>
      <c r="CZ25" s="636">
        <v>12.8</v>
      </c>
      <c r="DA25" s="666"/>
      <c r="DB25" s="666"/>
      <c r="DC25" s="672"/>
      <c r="DD25" s="643">
        <v>1559062</v>
      </c>
      <c r="DE25" s="664"/>
      <c r="DF25" s="664"/>
      <c r="DG25" s="664"/>
      <c r="DH25" s="664"/>
      <c r="DI25" s="664"/>
      <c r="DJ25" s="664"/>
      <c r="DK25" s="665"/>
      <c r="DL25" s="643">
        <v>1553469</v>
      </c>
      <c r="DM25" s="664"/>
      <c r="DN25" s="664"/>
      <c r="DO25" s="664"/>
      <c r="DP25" s="664"/>
      <c r="DQ25" s="664"/>
      <c r="DR25" s="664"/>
      <c r="DS25" s="664"/>
      <c r="DT25" s="664"/>
      <c r="DU25" s="664"/>
      <c r="DV25" s="665"/>
      <c r="DW25" s="636">
        <v>25.4</v>
      </c>
      <c r="DX25" s="666"/>
      <c r="DY25" s="666"/>
      <c r="DZ25" s="666"/>
      <c r="EA25" s="666"/>
      <c r="EB25" s="666"/>
      <c r="EC25" s="667"/>
    </row>
    <row r="26" spans="2:133" ht="11.25" customHeight="1" x14ac:dyDescent="0.15">
      <c r="B26" s="633" t="s">
        <v>296</v>
      </c>
      <c r="C26" s="634"/>
      <c r="D26" s="634"/>
      <c r="E26" s="634"/>
      <c r="F26" s="634"/>
      <c r="G26" s="634"/>
      <c r="H26" s="634"/>
      <c r="I26" s="634"/>
      <c r="J26" s="634"/>
      <c r="K26" s="634"/>
      <c r="L26" s="634"/>
      <c r="M26" s="634"/>
      <c r="N26" s="634"/>
      <c r="O26" s="634"/>
      <c r="P26" s="634"/>
      <c r="Q26" s="635"/>
      <c r="R26" s="627" t="s">
        <v>127</v>
      </c>
      <c r="S26" s="628"/>
      <c r="T26" s="628"/>
      <c r="U26" s="628"/>
      <c r="V26" s="628"/>
      <c r="W26" s="628"/>
      <c r="X26" s="628"/>
      <c r="Y26" s="629"/>
      <c r="Z26" s="630" t="s">
        <v>127</v>
      </c>
      <c r="AA26" s="630"/>
      <c r="AB26" s="630"/>
      <c r="AC26" s="630"/>
      <c r="AD26" s="631" t="s">
        <v>127</v>
      </c>
      <c r="AE26" s="631"/>
      <c r="AF26" s="631"/>
      <c r="AG26" s="631"/>
      <c r="AH26" s="631"/>
      <c r="AI26" s="631"/>
      <c r="AJ26" s="631"/>
      <c r="AK26" s="631"/>
      <c r="AL26" s="636" t="s">
        <v>127</v>
      </c>
      <c r="AM26" s="637"/>
      <c r="AN26" s="637"/>
      <c r="AO26" s="638"/>
      <c r="AP26" s="649" t="s">
        <v>297</v>
      </c>
      <c r="AQ26" s="673"/>
      <c r="AR26" s="673"/>
      <c r="AS26" s="673"/>
      <c r="AT26" s="673"/>
      <c r="AU26" s="673"/>
      <c r="AV26" s="673"/>
      <c r="AW26" s="673"/>
      <c r="AX26" s="673"/>
      <c r="AY26" s="673"/>
      <c r="AZ26" s="673"/>
      <c r="BA26" s="673"/>
      <c r="BB26" s="673"/>
      <c r="BC26" s="673"/>
      <c r="BD26" s="673"/>
      <c r="BE26" s="673"/>
      <c r="BF26" s="651"/>
      <c r="BG26" s="627" t="s">
        <v>127</v>
      </c>
      <c r="BH26" s="628"/>
      <c r="BI26" s="628"/>
      <c r="BJ26" s="628"/>
      <c r="BK26" s="628"/>
      <c r="BL26" s="628"/>
      <c r="BM26" s="628"/>
      <c r="BN26" s="629"/>
      <c r="BO26" s="630" t="s">
        <v>127</v>
      </c>
      <c r="BP26" s="630"/>
      <c r="BQ26" s="630"/>
      <c r="BR26" s="630"/>
      <c r="BS26" s="631" t="s">
        <v>127</v>
      </c>
      <c r="BT26" s="631"/>
      <c r="BU26" s="631"/>
      <c r="BV26" s="631"/>
      <c r="BW26" s="631"/>
      <c r="BX26" s="631"/>
      <c r="BY26" s="631"/>
      <c r="BZ26" s="631"/>
      <c r="CA26" s="631"/>
      <c r="CB26" s="632"/>
      <c r="CD26" s="644" t="s">
        <v>298</v>
      </c>
      <c r="CE26" s="645"/>
      <c r="CF26" s="645"/>
      <c r="CG26" s="645"/>
      <c r="CH26" s="645"/>
      <c r="CI26" s="645"/>
      <c r="CJ26" s="645"/>
      <c r="CK26" s="645"/>
      <c r="CL26" s="645"/>
      <c r="CM26" s="645"/>
      <c r="CN26" s="645"/>
      <c r="CO26" s="645"/>
      <c r="CP26" s="645"/>
      <c r="CQ26" s="646"/>
      <c r="CR26" s="627">
        <v>1029256</v>
      </c>
      <c r="CS26" s="628"/>
      <c r="CT26" s="628"/>
      <c r="CU26" s="628"/>
      <c r="CV26" s="628"/>
      <c r="CW26" s="628"/>
      <c r="CX26" s="628"/>
      <c r="CY26" s="629"/>
      <c r="CZ26" s="636">
        <v>7.6</v>
      </c>
      <c r="DA26" s="666"/>
      <c r="DB26" s="666"/>
      <c r="DC26" s="672"/>
      <c r="DD26" s="643">
        <v>909201</v>
      </c>
      <c r="DE26" s="628"/>
      <c r="DF26" s="628"/>
      <c r="DG26" s="628"/>
      <c r="DH26" s="628"/>
      <c r="DI26" s="628"/>
      <c r="DJ26" s="628"/>
      <c r="DK26" s="629"/>
      <c r="DL26" s="643" t="s">
        <v>127</v>
      </c>
      <c r="DM26" s="628"/>
      <c r="DN26" s="628"/>
      <c r="DO26" s="628"/>
      <c r="DP26" s="628"/>
      <c r="DQ26" s="628"/>
      <c r="DR26" s="628"/>
      <c r="DS26" s="628"/>
      <c r="DT26" s="628"/>
      <c r="DU26" s="628"/>
      <c r="DV26" s="629"/>
      <c r="DW26" s="636" t="s">
        <v>127</v>
      </c>
      <c r="DX26" s="666"/>
      <c r="DY26" s="666"/>
      <c r="DZ26" s="666"/>
      <c r="EA26" s="666"/>
      <c r="EB26" s="666"/>
      <c r="EC26" s="667"/>
    </row>
    <row r="27" spans="2:133" ht="11.25" customHeight="1" x14ac:dyDescent="0.15">
      <c r="B27" s="633" t="s">
        <v>299</v>
      </c>
      <c r="C27" s="634"/>
      <c r="D27" s="634"/>
      <c r="E27" s="634"/>
      <c r="F27" s="634"/>
      <c r="G27" s="634"/>
      <c r="H27" s="634"/>
      <c r="I27" s="634"/>
      <c r="J27" s="634"/>
      <c r="K27" s="634"/>
      <c r="L27" s="634"/>
      <c r="M27" s="634"/>
      <c r="N27" s="634"/>
      <c r="O27" s="634"/>
      <c r="P27" s="634"/>
      <c r="Q27" s="635"/>
      <c r="R27" s="627">
        <v>5992320</v>
      </c>
      <c r="S27" s="628"/>
      <c r="T27" s="628"/>
      <c r="U27" s="628"/>
      <c r="V27" s="628"/>
      <c r="W27" s="628"/>
      <c r="X27" s="628"/>
      <c r="Y27" s="629"/>
      <c r="Z27" s="630">
        <v>41.6</v>
      </c>
      <c r="AA27" s="630"/>
      <c r="AB27" s="630"/>
      <c r="AC27" s="630"/>
      <c r="AD27" s="631">
        <v>5678889</v>
      </c>
      <c r="AE27" s="631"/>
      <c r="AF27" s="631"/>
      <c r="AG27" s="631"/>
      <c r="AH27" s="631"/>
      <c r="AI27" s="631"/>
      <c r="AJ27" s="631"/>
      <c r="AK27" s="631"/>
      <c r="AL27" s="636">
        <v>99.599998474121094</v>
      </c>
      <c r="AM27" s="637"/>
      <c r="AN27" s="637"/>
      <c r="AO27" s="638"/>
      <c r="AP27" s="633" t="s">
        <v>300</v>
      </c>
      <c r="AQ27" s="634"/>
      <c r="AR27" s="634"/>
      <c r="AS27" s="634"/>
      <c r="AT27" s="634"/>
      <c r="AU27" s="634"/>
      <c r="AV27" s="634"/>
      <c r="AW27" s="634"/>
      <c r="AX27" s="634"/>
      <c r="AY27" s="634"/>
      <c r="AZ27" s="634"/>
      <c r="BA27" s="634"/>
      <c r="BB27" s="634"/>
      <c r="BC27" s="634"/>
      <c r="BD27" s="634"/>
      <c r="BE27" s="634"/>
      <c r="BF27" s="635"/>
      <c r="BG27" s="627">
        <v>3010573</v>
      </c>
      <c r="BH27" s="628"/>
      <c r="BI27" s="628"/>
      <c r="BJ27" s="628"/>
      <c r="BK27" s="628"/>
      <c r="BL27" s="628"/>
      <c r="BM27" s="628"/>
      <c r="BN27" s="629"/>
      <c r="BO27" s="630">
        <v>100</v>
      </c>
      <c r="BP27" s="630"/>
      <c r="BQ27" s="630"/>
      <c r="BR27" s="630"/>
      <c r="BS27" s="631">
        <v>39388</v>
      </c>
      <c r="BT27" s="631"/>
      <c r="BU27" s="631"/>
      <c r="BV27" s="631"/>
      <c r="BW27" s="631"/>
      <c r="BX27" s="631"/>
      <c r="BY27" s="631"/>
      <c r="BZ27" s="631"/>
      <c r="CA27" s="631"/>
      <c r="CB27" s="632"/>
      <c r="CD27" s="644" t="s">
        <v>301</v>
      </c>
      <c r="CE27" s="645"/>
      <c r="CF27" s="645"/>
      <c r="CG27" s="645"/>
      <c r="CH27" s="645"/>
      <c r="CI27" s="645"/>
      <c r="CJ27" s="645"/>
      <c r="CK27" s="645"/>
      <c r="CL27" s="645"/>
      <c r="CM27" s="645"/>
      <c r="CN27" s="645"/>
      <c r="CO27" s="645"/>
      <c r="CP27" s="645"/>
      <c r="CQ27" s="646"/>
      <c r="CR27" s="627">
        <v>2088878</v>
      </c>
      <c r="CS27" s="664"/>
      <c r="CT27" s="664"/>
      <c r="CU27" s="664"/>
      <c r="CV27" s="664"/>
      <c r="CW27" s="664"/>
      <c r="CX27" s="664"/>
      <c r="CY27" s="665"/>
      <c r="CZ27" s="636">
        <v>15.5</v>
      </c>
      <c r="DA27" s="666"/>
      <c r="DB27" s="666"/>
      <c r="DC27" s="672"/>
      <c r="DD27" s="643">
        <v>450013</v>
      </c>
      <c r="DE27" s="664"/>
      <c r="DF27" s="664"/>
      <c r="DG27" s="664"/>
      <c r="DH27" s="664"/>
      <c r="DI27" s="664"/>
      <c r="DJ27" s="664"/>
      <c r="DK27" s="665"/>
      <c r="DL27" s="643">
        <v>415693</v>
      </c>
      <c r="DM27" s="664"/>
      <c r="DN27" s="664"/>
      <c r="DO27" s="664"/>
      <c r="DP27" s="664"/>
      <c r="DQ27" s="664"/>
      <c r="DR27" s="664"/>
      <c r="DS27" s="664"/>
      <c r="DT27" s="664"/>
      <c r="DU27" s="664"/>
      <c r="DV27" s="665"/>
      <c r="DW27" s="636">
        <v>6.8</v>
      </c>
      <c r="DX27" s="666"/>
      <c r="DY27" s="666"/>
      <c r="DZ27" s="666"/>
      <c r="EA27" s="666"/>
      <c r="EB27" s="666"/>
      <c r="EC27" s="667"/>
    </row>
    <row r="28" spans="2:133" ht="11.25" customHeight="1" x14ac:dyDescent="0.15">
      <c r="B28" s="633" t="s">
        <v>302</v>
      </c>
      <c r="C28" s="634"/>
      <c r="D28" s="634"/>
      <c r="E28" s="634"/>
      <c r="F28" s="634"/>
      <c r="G28" s="634"/>
      <c r="H28" s="634"/>
      <c r="I28" s="634"/>
      <c r="J28" s="634"/>
      <c r="K28" s="634"/>
      <c r="L28" s="634"/>
      <c r="M28" s="634"/>
      <c r="N28" s="634"/>
      <c r="O28" s="634"/>
      <c r="P28" s="634"/>
      <c r="Q28" s="635"/>
      <c r="R28" s="627">
        <v>2929</v>
      </c>
      <c r="S28" s="628"/>
      <c r="T28" s="628"/>
      <c r="U28" s="628"/>
      <c r="V28" s="628"/>
      <c r="W28" s="628"/>
      <c r="X28" s="628"/>
      <c r="Y28" s="629"/>
      <c r="Z28" s="630">
        <v>0</v>
      </c>
      <c r="AA28" s="630"/>
      <c r="AB28" s="630"/>
      <c r="AC28" s="630"/>
      <c r="AD28" s="631">
        <v>2929</v>
      </c>
      <c r="AE28" s="631"/>
      <c r="AF28" s="631"/>
      <c r="AG28" s="631"/>
      <c r="AH28" s="631"/>
      <c r="AI28" s="631"/>
      <c r="AJ28" s="631"/>
      <c r="AK28" s="631"/>
      <c r="AL28" s="636">
        <v>0.1</v>
      </c>
      <c r="AM28" s="637"/>
      <c r="AN28" s="637"/>
      <c r="AO28" s="638"/>
      <c r="AP28" s="633"/>
      <c r="AQ28" s="634"/>
      <c r="AR28" s="634"/>
      <c r="AS28" s="634"/>
      <c r="AT28" s="634"/>
      <c r="AU28" s="634"/>
      <c r="AV28" s="634"/>
      <c r="AW28" s="634"/>
      <c r="AX28" s="634"/>
      <c r="AY28" s="634"/>
      <c r="AZ28" s="634"/>
      <c r="BA28" s="634"/>
      <c r="BB28" s="634"/>
      <c r="BC28" s="634"/>
      <c r="BD28" s="634"/>
      <c r="BE28" s="634"/>
      <c r="BF28" s="635"/>
      <c r="BG28" s="627"/>
      <c r="BH28" s="628"/>
      <c r="BI28" s="628"/>
      <c r="BJ28" s="628"/>
      <c r="BK28" s="628"/>
      <c r="BL28" s="628"/>
      <c r="BM28" s="628"/>
      <c r="BN28" s="629"/>
      <c r="BO28" s="630"/>
      <c r="BP28" s="630"/>
      <c r="BQ28" s="630"/>
      <c r="BR28" s="630"/>
      <c r="BS28" s="643"/>
      <c r="BT28" s="628"/>
      <c r="BU28" s="628"/>
      <c r="BV28" s="628"/>
      <c r="BW28" s="628"/>
      <c r="BX28" s="628"/>
      <c r="BY28" s="628"/>
      <c r="BZ28" s="628"/>
      <c r="CA28" s="628"/>
      <c r="CB28" s="647"/>
      <c r="CD28" s="644" t="s">
        <v>303</v>
      </c>
      <c r="CE28" s="645"/>
      <c r="CF28" s="645"/>
      <c r="CG28" s="645"/>
      <c r="CH28" s="645"/>
      <c r="CI28" s="645"/>
      <c r="CJ28" s="645"/>
      <c r="CK28" s="645"/>
      <c r="CL28" s="645"/>
      <c r="CM28" s="645"/>
      <c r="CN28" s="645"/>
      <c r="CO28" s="645"/>
      <c r="CP28" s="645"/>
      <c r="CQ28" s="646"/>
      <c r="CR28" s="627">
        <v>1013319</v>
      </c>
      <c r="CS28" s="628"/>
      <c r="CT28" s="628"/>
      <c r="CU28" s="628"/>
      <c r="CV28" s="628"/>
      <c r="CW28" s="628"/>
      <c r="CX28" s="628"/>
      <c r="CY28" s="629"/>
      <c r="CZ28" s="636">
        <v>7.5</v>
      </c>
      <c r="DA28" s="666"/>
      <c r="DB28" s="666"/>
      <c r="DC28" s="672"/>
      <c r="DD28" s="643">
        <v>995042</v>
      </c>
      <c r="DE28" s="628"/>
      <c r="DF28" s="628"/>
      <c r="DG28" s="628"/>
      <c r="DH28" s="628"/>
      <c r="DI28" s="628"/>
      <c r="DJ28" s="628"/>
      <c r="DK28" s="629"/>
      <c r="DL28" s="643">
        <v>995042</v>
      </c>
      <c r="DM28" s="628"/>
      <c r="DN28" s="628"/>
      <c r="DO28" s="628"/>
      <c r="DP28" s="628"/>
      <c r="DQ28" s="628"/>
      <c r="DR28" s="628"/>
      <c r="DS28" s="628"/>
      <c r="DT28" s="628"/>
      <c r="DU28" s="628"/>
      <c r="DV28" s="629"/>
      <c r="DW28" s="636">
        <v>16.3</v>
      </c>
      <c r="DX28" s="666"/>
      <c r="DY28" s="666"/>
      <c r="DZ28" s="666"/>
      <c r="EA28" s="666"/>
      <c r="EB28" s="666"/>
      <c r="EC28" s="667"/>
    </row>
    <row r="29" spans="2:133" ht="11.25" customHeight="1" x14ac:dyDescent="0.15">
      <c r="B29" s="633" t="s">
        <v>304</v>
      </c>
      <c r="C29" s="634"/>
      <c r="D29" s="634"/>
      <c r="E29" s="634"/>
      <c r="F29" s="634"/>
      <c r="G29" s="634"/>
      <c r="H29" s="634"/>
      <c r="I29" s="634"/>
      <c r="J29" s="634"/>
      <c r="K29" s="634"/>
      <c r="L29" s="634"/>
      <c r="M29" s="634"/>
      <c r="N29" s="634"/>
      <c r="O29" s="634"/>
      <c r="P29" s="634"/>
      <c r="Q29" s="635"/>
      <c r="R29" s="627">
        <v>121779</v>
      </c>
      <c r="S29" s="628"/>
      <c r="T29" s="628"/>
      <c r="U29" s="628"/>
      <c r="V29" s="628"/>
      <c r="W29" s="628"/>
      <c r="X29" s="628"/>
      <c r="Y29" s="629"/>
      <c r="Z29" s="630">
        <v>0.8</v>
      </c>
      <c r="AA29" s="630"/>
      <c r="AB29" s="630"/>
      <c r="AC29" s="630"/>
      <c r="AD29" s="631" t="s">
        <v>127</v>
      </c>
      <c r="AE29" s="631"/>
      <c r="AF29" s="631"/>
      <c r="AG29" s="631"/>
      <c r="AH29" s="631"/>
      <c r="AI29" s="631"/>
      <c r="AJ29" s="631"/>
      <c r="AK29" s="631"/>
      <c r="AL29" s="636" t="s">
        <v>127</v>
      </c>
      <c r="AM29" s="637"/>
      <c r="AN29" s="637"/>
      <c r="AO29" s="638"/>
      <c r="AP29" s="674"/>
      <c r="AQ29" s="675"/>
      <c r="AR29" s="675"/>
      <c r="AS29" s="675"/>
      <c r="AT29" s="675"/>
      <c r="AU29" s="675"/>
      <c r="AV29" s="675"/>
      <c r="AW29" s="675"/>
      <c r="AX29" s="675"/>
      <c r="AY29" s="675"/>
      <c r="AZ29" s="675"/>
      <c r="BA29" s="675"/>
      <c r="BB29" s="675"/>
      <c r="BC29" s="675"/>
      <c r="BD29" s="675"/>
      <c r="BE29" s="675"/>
      <c r="BF29" s="676"/>
      <c r="BG29" s="627"/>
      <c r="BH29" s="628"/>
      <c r="BI29" s="628"/>
      <c r="BJ29" s="628"/>
      <c r="BK29" s="628"/>
      <c r="BL29" s="628"/>
      <c r="BM29" s="628"/>
      <c r="BN29" s="629"/>
      <c r="BO29" s="630"/>
      <c r="BP29" s="630"/>
      <c r="BQ29" s="630"/>
      <c r="BR29" s="630"/>
      <c r="BS29" s="631"/>
      <c r="BT29" s="631"/>
      <c r="BU29" s="631"/>
      <c r="BV29" s="631"/>
      <c r="BW29" s="631"/>
      <c r="BX29" s="631"/>
      <c r="BY29" s="631"/>
      <c r="BZ29" s="631"/>
      <c r="CA29" s="631"/>
      <c r="CB29" s="632"/>
      <c r="CD29" s="679" t="s">
        <v>305</v>
      </c>
      <c r="CE29" s="680"/>
      <c r="CF29" s="644" t="s">
        <v>70</v>
      </c>
      <c r="CG29" s="645"/>
      <c r="CH29" s="645"/>
      <c r="CI29" s="645"/>
      <c r="CJ29" s="645"/>
      <c r="CK29" s="645"/>
      <c r="CL29" s="645"/>
      <c r="CM29" s="645"/>
      <c r="CN29" s="645"/>
      <c r="CO29" s="645"/>
      <c r="CP29" s="645"/>
      <c r="CQ29" s="646"/>
      <c r="CR29" s="627">
        <v>1010501</v>
      </c>
      <c r="CS29" s="664"/>
      <c r="CT29" s="664"/>
      <c r="CU29" s="664"/>
      <c r="CV29" s="664"/>
      <c r="CW29" s="664"/>
      <c r="CX29" s="664"/>
      <c r="CY29" s="665"/>
      <c r="CZ29" s="636">
        <v>7.5</v>
      </c>
      <c r="DA29" s="666"/>
      <c r="DB29" s="666"/>
      <c r="DC29" s="672"/>
      <c r="DD29" s="643">
        <v>992224</v>
      </c>
      <c r="DE29" s="664"/>
      <c r="DF29" s="664"/>
      <c r="DG29" s="664"/>
      <c r="DH29" s="664"/>
      <c r="DI29" s="664"/>
      <c r="DJ29" s="664"/>
      <c r="DK29" s="665"/>
      <c r="DL29" s="643">
        <v>992224</v>
      </c>
      <c r="DM29" s="664"/>
      <c r="DN29" s="664"/>
      <c r="DO29" s="664"/>
      <c r="DP29" s="664"/>
      <c r="DQ29" s="664"/>
      <c r="DR29" s="664"/>
      <c r="DS29" s="664"/>
      <c r="DT29" s="664"/>
      <c r="DU29" s="664"/>
      <c r="DV29" s="665"/>
      <c r="DW29" s="636">
        <v>16.3</v>
      </c>
      <c r="DX29" s="666"/>
      <c r="DY29" s="666"/>
      <c r="DZ29" s="666"/>
      <c r="EA29" s="666"/>
      <c r="EB29" s="666"/>
      <c r="EC29" s="667"/>
    </row>
    <row r="30" spans="2:133" ht="11.25" customHeight="1" x14ac:dyDescent="0.15">
      <c r="B30" s="633" t="s">
        <v>306</v>
      </c>
      <c r="C30" s="634"/>
      <c r="D30" s="634"/>
      <c r="E30" s="634"/>
      <c r="F30" s="634"/>
      <c r="G30" s="634"/>
      <c r="H30" s="634"/>
      <c r="I30" s="634"/>
      <c r="J30" s="634"/>
      <c r="K30" s="634"/>
      <c r="L30" s="634"/>
      <c r="M30" s="634"/>
      <c r="N30" s="634"/>
      <c r="O30" s="634"/>
      <c r="P30" s="634"/>
      <c r="Q30" s="635"/>
      <c r="R30" s="627">
        <v>72913</v>
      </c>
      <c r="S30" s="628"/>
      <c r="T30" s="628"/>
      <c r="U30" s="628"/>
      <c r="V30" s="628"/>
      <c r="W30" s="628"/>
      <c r="X30" s="628"/>
      <c r="Y30" s="629"/>
      <c r="Z30" s="630">
        <v>0.5</v>
      </c>
      <c r="AA30" s="630"/>
      <c r="AB30" s="630"/>
      <c r="AC30" s="630"/>
      <c r="AD30" s="631" t="s">
        <v>127</v>
      </c>
      <c r="AE30" s="631"/>
      <c r="AF30" s="631"/>
      <c r="AG30" s="631"/>
      <c r="AH30" s="631"/>
      <c r="AI30" s="631"/>
      <c r="AJ30" s="631"/>
      <c r="AK30" s="631"/>
      <c r="AL30" s="636" t="s">
        <v>127</v>
      </c>
      <c r="AM30" s="637"/>
      <c r="AN30" s="637"/>
      <c r="AO30" s="638"/>
      <c r="AP30" s="609" t="s">
        <v>223</v>
      </c>
      <c r="AQ30" s="610"/>
      <c r="AR30" s="610"/>
      <c r="AS30" s="610"/>
      <c r="AT30" s="610"/>
      <c r="AU30" s="610"/>
      <c r="AV30" s="610"/>
      <c r="AW30" s="610"/>
      <c r="AX30" s="610"/>
      <c r="AY30" s="610"/>
      <c r="AZ30" s="610"/>
      <c r="BA30" s="610"/>
      <c r="BB30" s="610"/>
      <c r="BC30" s="610"/>
      <c r="BD30" s="610"/>
      <c r="BE30" s="610"/>
      <c r="BF30" s="611"/>
      <c r="BG30" s="609" t="s">
        <v>307</v>
      </c>
      <c r="BH30" s="677"/>
      <c r="BI30" s="677"/>
      <c r="BJ30" s="677"/>
      <c r="BK30" s="677"/>
      <c r="BL30" s="677"/>
      <c r="BM30" s="677"/>
      <c r="BN30" s="677"/>
      <c r="BO30" s="677"/>
      <c r="BP30" s="677"/>
      <c r="BQ30" s="678"/>
      <c r="BR30" s="609" t="s">
        <v>308</v>
      </c>
      <c r="BS30" s="677"/>
      <c r="BT30" s="677"/>
      <c r="BU30" s="677"/>
      <c r="BV30" s="677"/>
      <c r="BW30" s="677"/>
      <c r="BX30" s="677"/>
      <c r="BY30" s="677"/>
      <c r="BZ30" s="677"/>
      <c r="CA30" s="677"/>
      <c r="CB30" s="678"/>
      <c r="CD30" s="681"/>
      <c r="CE30" s="682"/>
      <c r="CF30" s="644" t="s">
        <v>309</v>
      </c>
      <c r="CG30" s="645"/>
      <c r="CH30" s="645"/>
      <c r="CI30" s="645"/>
      <c r="CJ30" s="645"/>
      <c r="CK30" s="645"/>
      <c r="CL30" s="645"/>
      <c r="CM30" s="645"/>
      <c r="CN30" s="645"/>
      <c r="CO30" s="645"/>
      <c r="CP30" s="645"/>
      <c r="CQ30" s="646"/>
      <c r="CR30" s="627">
        <v>973935</v>
      </c>
      <c r="CS30" s="628"/>
      <c r="CT30" s="628"/>
      <c r="CU30" s="628"/>
      <c r="CV30" s="628"/>
      <c r="CW30" s="628"/>
      <c r="CX30" s="628"/>
      <c r="CY30" s="629"/>
      <c r="CZ30" s="636">
        <v>7.2</v>
      </c>
      <c r="DA30" s="666"/>
      <c r="DB30" s="666"/>
      <c r="DC30" s="672"/>
      <c r="DD30" s="643">
        <v>955658</v>
      </c>
      <c r="DE30" s="628"/>
      <c r="DF30" s="628"/>
      <c r="DG30" s="628"/>
      <c r="DH30" s="628"/>
      <c r="DI30" s="628"/>
      <c r="DJ30" s="628"/>
      <c r="DK30" s="629"/>
      <c r="DL30" s="643">
        <v>955658</v>
      </c>
      <c r="DM30" s="628"/>
      <c r="DN30" s="628"/>
      <c r="DO30" s="628"/>
      <c r="DP30" s="628"/>
      <c r="DQ30" s="628"/>
      <c r="DR30" s="628"/>
      <c r="DS30" s="628"/>
      <c r="DT30" s="628"/>
      <c r="DU30" s="628"/>
      <c r="DV30" s="629"/>
      <c r="DW30" s="636">
        <v>15.7</v>
      </c>
      <c r="DX30" s="666"/>
      <c r="DY30" s="666"/>
      <c r="DZ30" s="666"/>
      <c r="EA30" s="666"/>
      <c r="EB30" s="666"/>
      <c r="EC30" s="667"/>
    </row>
    <row r="31" spans="2:133" ht="11.25" customHeight="1" x14ac:dyDescent="0.15">
      <c r="B31" s="633" t="s">
        <v>310</v>
      </c>
      <c r="C31" s="634"/>
      <c r="D31" s="634"/>
      <c r="E31" s="634"/>
      <c r="F31" s="634"/>
      <c r="G31" s="634"/>
      <c r="H31" s="634"/>
      <c r="I31" s="634"/>
      <c r="J31" s="634"/>
      <c r="K31" s="634"/>
      <c r="L31" s="634"/>
      <c r="M31" s="634"/>
      <c r="N31" s="634"/>
      <c r="O31" s="634"/>
      <c r="P31" s="634"/>
      <c r="Q31" s="635"/>
      <c r="R31" s="627">
        <v>68739</v>
      </c>
      <c r="S31" s="628"/>
      <c r="T31" s="628"/>
      <c r="U31" s="628"/>
      <c r="V31" s="628"/>
      <c r="W31" s="628"/>
      <c r="X31" s="628"/>
      <c r="Y31" s="629"/>
      <c r="Z31" s="630">
        <v>0.5</v>
      </c>
      <c r="AA31" s="630"/>
      <c r="AB31" s="630"/>
      <c r="AC31" s="630"/>
      <c r="AD31" s="631">
        <v>603</v>
      </c>
      <c r="AE31" s="631"/>
      <c r="AF31" s="631"/>
      <c r="AG31" s="631"/>
      <c r="AH31" s="631"/>
      <c r="AI31" s="631"/>
      <c r="AJ31" s="631"/>
      <c r="AK31" s="631"/>
      <c r="AL31" s="636">
        <v>0</v>
      </c>
      <c r="AM31" s="637"/>
      <c r="AN31" s="637"/>
      <c r="AO31" s="638"/>
      <c r="AP31" s="685" t="s">
        <v>311</v>
      </c>
      <c r="AQ31" s="686"/>
      <c r="AR31" s="686"/>
      <c r="AS31" s="686"/>
      <c r="AT31" s="691" t="s">
        <v>312</v>
      </c>
      <c r="AU31" s="360"/>
      <c r="AV31" s="360"/>
      <c r="AW31" s="360"/>
      <c r="AX31" s="616" t="s">
        <v>187</v>
      </c>
      <c r="AY31" s="617"/>
      <c r="AZ31" s="617"/>
      <c r="BA31" s="617"/>
      <c r="BB31" s="617"/>
      <c r="BC31" s="617"/>
      <c r="BD31" s="617"/>
      <c r="BE31" s="617"/>
      <c r="BF31" s="618"/>
      <c r="BG31" s="700">
        <v>99.3</v>
      </c>
      <c r="BH31" s="701"/>
      <c r="BI31" s="701"/>
      <c r="BJ31" s="701"/>
      <c r="BK31" s="701"/>
      <c r="BL31" s="701"/>
      <c r="BM31" s="625">
        <v>97.6</v>
      </c>
      <c r="BN31" s="701"/>
      <c r="BO31" s="701"/>
      <c r="BP31" s="701"/>
      <c r="BQ31" s="702"/>
      <c r="BR31" s="700">
        <v>98.2</v>
      </c>
      <c r="BS31" s="701"/>
      <c r="BT31" s="701"/>
      <c r="BU31" s="701"/>
      <c r="BV31" s="701"/>
      <c r="BW31" s="701"/>
      <c r="BX31" s="625">
        <v>96.5</v>
      </c>
      <c r="BY31" s="701"/>
      <c r="BZ31" s="701"/>
      <c r="CA31" s="701"/>
      <c r="CB31" s="702"/>
      <c r="CD31" s="681"/>
      <c r="CE31" s="682"/>
      <c r="CF31" s="644" t="s">
        <v>313</v>
      </c>
      <c r="CG31" s="645"/>
      <c r="CH31" s="645"/>
      <c r="CI31" s="645"/>
      <c r="CJ31" s="645"/>
      <c r="CK31" s="645"/>
      <c r="CL31" s="645"/>
      <c r="CM31" s="645"/>
      <c r="CN31" s="645"/>
      <c r="CO31" s="645"/>
      <c r="CP31" s="645"/>
      <c r="CQ31" s="646"/>
      <c r="CR31" s="627">
        <v>36566</v>
      </c>
      <c r="CS31" s="664"/>
      <c r="CT31" s="664"/>
      <c r="CU31" s="664"/>
      <c r="CV31" s="664"/>
      <c r="CW31" s="664"/>
      <c r="CX31" s="664"/>
      <c r="CY31" s="665"/>
      <c r="CZ31" s="636">
        <v>0.3</v>
      </c>
      <c r="DA31" s="666"/>
      <c r="DB31" s="666"/>
      <c r="DC31" s="672"/>
      <c r="DD31" s="643">
        <v>36566</v>
      </c>
      <c r="DE31" s="664"/>
      <c r="DF31" s="664"/>
      <c r="DG31" s="664"/>
      <c r="DH31" s="664"/>
      <c r="DI31" s="664"/>
      <c r="DJ31" s="664"/>
      <c r="DK31" s="665"/>
      <c r="DL31" s="643">
        <v>36566</v>
      </c>
      <c r="DM31" s="664"/>
      <c r="DN31" s="664"/>
      <c r="DO31" s="664"/>
      <c r="DP31" s="664"/>
      <c r="DQ31" s="664"/>
      <c r="DR31" s="664"/>
      <c r="DS31" s="664"/>
      <c r="DT31" s="664"/>
      <c r="DU31" s="664"/>
      <c r="DV31" s="665"/>
      <c r="DW31" s="636">
        <v>0.6</v>
      </c>
      <c r="DX31" s="666"/>
      <c r="DY31" s="666"/>
      <c r="DZ31" s="666"/>
      <c r="EA31" s="666"/>
      <c r="EB31" s="666"/>
      <c r="EC31" s="667"/>
    </row>
    <row r="32" spans="2:133" ht="11.25" customHeight="1" x14ac:dyDescent="0.15">
      <c r="B32" s="633" t="s">
        <v>314</v>
      </c>
      <c r="C32" s="634"/>
      <c r="D32" s="634"/>
      <c r="E32" s="634"/>
      <c r="F32" s="634"/>
      <c r="G32" s="634"/>
      <c r="H32" s="634"/>
      <c r="I32" s="634"/>
      <c r="J32" s="634"/>
      <c r="K32" s="634"/>
      <c r="L32" s="634"/>
      <c r="M32" s="634"/>
      <c r="N32" s="634"/>
      <c r="O32" s="634"/>
      <c r="P32" s="634"/>
      <c r="Q32" s="635"/>
      <c r="R32" s="627">
        <v>2260984</v>
      </c>
      <c r="S32" s="628"/>
      <c r="T32" s="628"/>
      <c r="U32" s="628"/>
      <c r="V32" s="628"/>
      <c r="W32" s="628"/>
      <c r="X32" s="628"/>
      <c r="Y32" s="629"/>
      <c r="Z32" s="630">
        <v>15.7</v>
      </c>
      <c r="AA32" s="630"/>
      <c r="AB32" s="630"/>
      <c r="AC32" s="630"/>
      <c r="AD32" s="631" t="s">
        <v>127</v>
      </c>
      <c r="AE32" s="631"/>
      <c r="AF32" s="631"/>
      <c r="AG32" s="631"/>
      <c r="AH32" s="631"/>
      <c r="AI32" s="631"/>
      <c r="AJ32" s="631"/>
      <c r="AK32" s="631"/>
      <c r="AL32" s="636" t="s">
        <v>127</v>
      </c>
      <c r="AM32" s="637"/>
      <c r="AN32" s="637"/>
      <c r="AO32" s="638"/>
      <c r="AP32" s="687"/>
      <c r="AQ32" s="688"/>
      <c r="AR32" s="688"/>
      <c r="AS32" s="688"/>
      <c r="AT32" s="692"/>
      <c r="AU32" s="361" t="s">
        <v>315</v>
      </c>
      <c r="AV32" s="361"/>
      <c r="AW32" s="361"/>
      <c r="AX32" s="633" t="s">
        <v>316</v>
      </c>
      <c r="AY32" s="634"/>
      <c r="AZ32" s="634"/>
      <c r="BA32" s="634"/>
      <c r="BB32" s="634"/>
      <c r="BC32" s="634"/>
      <c r="BD32" s="634"/>
      <c r="BE32" s="634"/>
      <c r="BF32" s="635"/>
      <c r="BG32" s="694">
        <v>99.1</v>
      </c>
      <c r="BH32" s="664"/>
      <c r="BI32" s="664"/>
      <c r="BJ32" s="664"/>
      <c r="BK32" s="664"/>
      <c r="BL32" s="664"/>
      <c r="BM32" s="637">
        <v>96.6</v>
      </c>
      <c r="BN32" s="695"/>
      <c r="BO32" s="695"/>
      <c r="BP32" s="695"/>
      <c r="BQ32" s="696"/>
      <c r="BR32" s="694">
        <v>98.6</v>
      </c>
      <c r="BS32" s="664"/>
      <c r="BT32" s="664"/>
      <c r="BU32" s="664"/>
      <c r="BV32" s="664"/>
      <c r="BW32" s="664"/>
      <c r="BX32" s="637">
        <v>96.1</v>
      </c>
      <c r="BY32" s="695"/>
      <c r="BZ32" s="695"/>
      <c r="CA32" s="695"/>
      <c r="CB32" s="696"/>
      <c r="CD32" s="683"/>
      <c r="CE32" s="684"/>
      <c r="CF32" s="644" t="s">
        <v>317</v>
      </c>
      <c r="CG32" s="645"/>
      <c r="CH32" s="645"/>
      <c r="CI32" s="645"/>
      <c r="CJ32" s="645"/>
      <c r="CK32" s="645"/>
      <c r="CL32" s="645"/>
      <c r="CM32" s="645"/>
      <c r="CN32" s="645"/>
      <c r="CO32" s="645"/>
      <c r="CP32" s="645"/>
      <c r="CQ32" s="646"/>
      <c r="CR32" s="627">
        <v>2818</v>
      </c>
      <c r="CS32" s="628"/>
      <c r="CT32" s="628"/>
      <c r="CU32" s="628"/>
      <c r="CV32" s="628"/>
      <c r="CW32" s="628"/>
      <c r="CX32" s="628"/>
      <c r="CY32" s="629"/>
      <c r="CZ32" s="636">
        <v>0</v>
      </c>
      <c r="DA32" s="666"/>
      <c r="DB32" s="666"/>
      <c r="DC32" s="672"/>
      <c r="DD32" s="643">
        <v>2818</v>
      </c>
      <c r="DE32" s="628"/>
      <c r="DF32" s="628"/>
      <c r="DG32" s="628"/>
      <c r="DH32" s="628"/>
      <c r="DI32" s="628"/>
      <c r="DJ32" s="628"/>
      <c r="DK32" s="629"/>
      <c r="DL32" s="643">
        <v>2818</v>
      </c>
      <c r="DM32" s="628"/>
      <c r="DN32" s="628"/>
      <c r="DO32" s="628"/>
      <c r="DP32" s="628"/>
      <c r="DQ32" s="628"/>
      <c r="DR32" s="628"/>
      <c r="DS32" s="628"/>
      <c r="DT32" s="628"/>
      <c r="DU32" s="628"/>
      <c r="DV32" s="629"/>
      <c r="DW32" s="636">
        <v>0</v>
      </c>
      <c r="DX32" s="666"/>
      <c r="DY32" s="666"/>
      <c r="DZ32" s="666"/>
      <c r="EA32" s="666"/>
      <c r="EB32" s="666"/>
      <c r="EC32" s="667"/>
    </row>
    <row r="33" spans="2:133" ht="11.25" customHeight="1" x14ac:dyDescent="0.15">
      <c r="B33" s="661" t="s">
        <v>318</v>
      </c>
      <c r="C33" s="662"/>
      <c r="D33" s="662"/>
      <c r="E33" s="662"/>
      <c r="F33" s="662"/>
      <c r="G33" s="662"/>
      <c r="H33" s="662"/>
      <c r="I33" s="662"/>
      <c r="J33" s="662"/>
      <c r="K33" s="662"/>
      <c r="L33" s="662"/>
      <c r="M33" s="662"/>
      <c r="N33" s="662"/>
      <c r="O33" s="662"/>
      <c r="P33" s="662"/>
      <c r="Q33" s="663"/>
      <c r="R33" s="627" t="s">
        <v>127</v>
      </c>
      <c r="S33" s="628"/>
      <c r="T33" s="628"/>
      <c r="U33" s="628"/>
      <c r="V33" s="628"/>
      <c r="W33" s="628"/>
      <c r="X33" s="628"/>
      <c r="Y33" s="629"/>
      <c r="Z33" s="630" t="s">
        <v>127</v>
      </c>
      <c r="AA33" s="630"/>
      <c r="AB33" s="630"/>
      <c r="AC33" s="630"/>
      <c r="AD33" s="631" t="s">
        <v>127</v>
      </c>
      <c r="AE33" s="631"/>
      <c r="AF33" s="631"/>
      <c r="AG33" s="631"/>
      <c r="AH33" s="631"/>
      <c r="AI33" s="631"/>
      <c r="AJ33" s="631"/>
      <c r="AK33" s="631"/>
      <c r="AL33" s="636" t="s">
        <v>127</v>
      </c>
      <c r="AM33" s="637"/>
      <c r="AN33" s="637"/>
      <c r="AO33" s="638"/>
      <c r="AP33" s="689"/>
      <c r="AQ33" s="690"/>
      <c r="AR33" s="690"/>
      <c r="AS33" s="690"/>
      <c r="AT33" s="693"/>
      <c r="AU33" s="362"/>
      <c r="AV33" s="362"/>
      <c r="AW33" s="362"/>
      <c r="AX33" s="674" t="s">
        <v>319</v>
      </c>
      <c r="AY33" s="675"/>
      <c r="AZ33" s="675"/>
      <c r="BA33" s="675"/>
      <c r="BB33" s="675"/>
      <c r="BC33" s="675"/>
      <c r="BD33" s="675"/>
      <c r="BE33" s="675"/>
      <c r="BF33" s="676"/>
      <c r="BG33" s="703">
        <v>99.3</v>
      </c>
      <c r="BH33" s="698"/>
      <c r="BI33" s="698"/>
      <c r="BJ33" s="698"/>
      <c r="BK33" s="698"/>
      <c r="BL33" s="698"/>
      <c r="BM33" s="697">
        <v>98.3</v>
      </c>
      <c r="BN33" s="698"/>
      <c r="BO33" s="698"/>
      <c r="BP33" s="698"/>
      <c r="BQ33" s="699"/>
      <c r="BR33" s="703">
        <v>97.6</v>
      </c>
      <c r="BS33" s="698"/>
      <c r="BT33" s="698"/>
      <c r="BU33" s="698"/>
      <c r="BV33" s="698"/>
      <c r="BW33" s="698"/>
      <c r="BX33" s="697">
        <v>96.6</v>
      </c>
      <c r="BY33" s="698"/>
      <c r="BZ33" s="698"/>
      <c r="CA33" s="698"/>
      <c r="CB33" s="699"/>
      <c r="CD33" s="644" t="s">
        <v>320</v>
      </c>
      <c r="CE33" s="645"/>
      <c r="CF33" s="645"/>
      <c r="CG33" s="645"/>
      <c r="CH33" s="645"/>
      <c r="CI33" s="645"/>
      <c r="CJ33" s="645"/>
      <c r="CK33" s="645"/>
      <c r="CL33" s="645"/>
      <c r="CM33" s="645"/>
      <c r="CN33" s="645"/>
      <c r="CO33" s="645"/>
      <c r="CP33" s="645"/>
      <c r="CQ33" s="646"/>
      <c r="CR33" s="627">
        <v>4290211</v>
      </c>
      <c r="CS33" s="664"/>
      <c r="CT33" s="664"/>
      <c r="CU33" s="664"/>
      <c r="CV33" s="664"/>
      <c r="CW33" s="664"/>
      <c r="CX33" s="664"/>
      <c r="CY33" s="665"/>
      <c r="CZ33" s="636">
        <v>31.8</v>
      </c>
      <c r="DA33" s="666"/>
      <c r="DB33" s="666"/>
      <c r="DC33" s="672"/>
      <c r="DD33" s="643">
        <v>3101208</v>
      </c>
      <c r="DE33" s="664"/>
      <c r="DF33" s="664"/>
      <c r="DG33" s="664"/>
      <c r="DH33" s="664"/>
      <c r="DI33" s="664"/>
      <c r="DJ33" s="664"/>
      <c r="DK33" s="665"/>
      <c r="DL33" s="643">
        <v>2195399</v>
      </c>
      <c r="DM33" s="664"/>
      <c r="DN33" s="664"/>
      <c r="DO33" s="664"/>
      <c r="DP33" s="664"/>
      <c r="DQ33" s="664"/>
      <c r="DR33" s="664"/>
      <c r="DS33" s="664"/>
      <c r="DT33" s="664"/>
      <c r="DU33" s="664"/>
      <c r="DV33" s="665"/>
      <c r="DW33" s="636">
        <v>36</v>
      </c>
      <c r="DX33" s="666"/>
      <c r="DY33" s="666"/>
      <c r="DZ33" s="666"/>
      <c r="EA33" s="666"/>
      <c r="EB33" s="666"/>
      <c r="EC33" s="667"/>
    </row>
    <row r="34" spans="2:133" ht="11.25" customHeight="1" x14ac:dyDescent="0.15">
      <c r="B34" s="633" t="s">
        <v>321</v>
      </c>
      <c r="C34" s="634"/>
      <c r="D34" s="634"/>
      <c r="E34" s="634"/>
      <c r="F34" s="634"/>
      <c r="G34" s="634"/>
      <c r="H34" s="634"/>
      <c r="I34" s="634"/>
      <c r="J34" s="634"/>
      <c r="K34" s="634"/>
      <c r="L34" s="634"/>
      <c r="M34" s="634"/>
      <c r="N34" s="634"/>
      <c r="O34" s="634"/>
      <c r="P34" s="634"/>
      <c r="Q34" s="635"/>
      <c r="R34" s="627">
        <v>647667</v>
      </c>
      <c r="S34" s="628"/>
      <c r="T34" s="628"/>
      <c r="U34" s="628"/>
      <c r="V34" s="628"/>
      <c r="W34" s="628"/>
      <c r="X34" s="628"/>
      <c r="Y34" s="629"/>
      <c r="Z34" s="630">
        <v>4.5</v>
      </c>
      <c r="AA34" s="630"/>
      <c r="AB34" s="630"/>
      <c r="AC34" s="630"/>
      <c r="AD34" s="631" t="s">
        <v>127</v>
      </c>
      <c r="AE34" s="631"/>
      <c r="AF34" s="631"/>
      <c r="AG34" s="631"/>
      <c r="AH34" s="631"/>
      <c r="AI34" s="631"/>
      <c r="AJ34" s="631"/>
      <c r="AK34" s="631"/>
      <c r="AL34" s="636" t="s">
        <v>127</v>
      </c>
      <c r="AM34" s="637"/>
      <c r="AN34" s="637"/>
      <c r="AO34" s="638"/>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44" t="s">
        <v>322</v>
      </c>
      <c r="CE34" s="645"/>
      <c r="CF34" s="645"/>
      <c r="CG34" s="645"/>
      <c r="CH34" s="645"/>
      <c r="CI34" s="645"/>
      <c r="CJ34" s="645"/>
      <c r="CK34" s="645"/>
      <c r="CL34" s="645"/>
      <c r="CM34" s="645"/>
      <c r="CN34" s="645"/>
      <c r="CO34" s="645"/>
      <c r="CP34" s="645"/>
      <c r="CQ34" s="646"/>
      <c r="CR34" s="627">
        <v>1477650</v>
      </c>
      <c r="CS34" s="628"/>
      <c r="CT34" s="628"/>
      <c r="CU34" s="628"/>
      <c r="CV34" s="628"/>
      <c r="CW34" s="628"/>
      <c r="CX34" s="628"/>
      <c r="CY34" s="629"/>
      <c r="CZ34" s="636">
        <v>11</v>
      </c>
      <c r="DA34" s="666"/>
      <c r="DB34" s="666"/>
      <c r="DC34" s="672"/>
      <c r="DD34" s="643">
        <v>883935</v>
      </c>
      <c r="DE34" s="628"/>
      <c r="DF34" s="628"/>
      <c r="DG34" s="628"/>
      <c r="DH34" s="628"/>
      <c r="DI34" s="628"/>
      <c r="DJ34" s="628"/>
      <c r="DK34" s="629"/>
      <c r="DL34" s="643">
        <v>788590</v>
      </c>
      <c r="DM34" s="628"/>
      <c r="DN34" s="628"/>
      <c r="DO34" s="628"/>
      <c r="DP34" s="628"/>
      <c r="DQ34" s="628"/>
      <c r="DR34" s="628"/>
      <c r="DS34" s="628"/>
      <c r="DT34" s="628"/>
      <c r="DU34" s="628"/>
      <c r="DV34" s="629"/>
      <c r="DW34" s="636">
        <v>12.9</v>
      </c>
      <c r="DX34" s="666"/>
      <c r="DY34" s="666"/>
      <c r="DZ34" s="666"/>
      <c r="EA34" s="666"/>
      <c r="EB34" s="666"/>
      <c r="EC34" s="667"/>
    </row>
    <row r="35" spans="2:133" ht="11.25" customHeight="1" x14ac:dyDescent="0.15">
      <c r="B35" s="633" t="s">
        <v>323</v>
      </c>
      <c r="C35" s="634"/>
      <c r="D35" s="634"/>
      <c r="E35" s="634"/>
      <c r="F35" s="634"/>
      <c r="G35" s="634"/>
      <c r="H35" s="634"/>
      <c r="I35" s="634"/>
      <c r="J35" s="634"/>
      <c r="K35" s="634"/>
      <c r="L35" s="634"/>
      <c r="M35" s="634"/>
      <c r="N35" s="634"/>
      <c r="O35" s="634"/>
      <c r="P35" s="634"/>
      <c r="Q35" s="635"/>
      <c r="R35" s="627">
        <v>35637</v>
      </c>
      <c r="S35" s="628"/>
      <c r="T35" s="628"/>
      <c r="U35" s="628"/>
      <c r="V35" s="628"/>
      <c r="W35" s="628"/>
      <c r="X35" s="628"/>
      <c r="Y35" s="629"/>
      <c r="Z35" s="630">
        <v>0.2</v>
      </c>
      <c r="AA35" s="630"/>
      <c r="AB35" s="630"/>
      <c r="AC35" s="630"/>
      <c r="AD35" s="631">
        <v>10766</v>
      </c>
      <c r="AE35" s="631"/>
      <c r="AF35" s="631"/>
      <c r="AG35" s="631"/>
      <c r="AH35" s="631"/>
      <c r="AI35" s="631"/>
      <c r="AJ35" s="631"/>
      <c r="AK35" s="631"/>
      <c r="AL35" s="636">
        <v>0.2</v>
      </c>
      <c r="AM35" s="637"/>
      <c r="AN35" s="637"/>
      <c r="AO35" s="638"/>
      <c r="AP35" s="218"/>
      <c r="AQ35" s="609" t="s">
        <v>324</v>
      </c>
      <c r="AR35" s="610"/>
      <c r="AS35" s="610"/>
      <c r="AT35" s="610"/>
      <c r="AU35" s="610"/>
      <c r="AV35" s="610"/>
      <c r="AW35" s="610"/>
      <c r="AX35" s="610"/>
      <c r="AY35" s="610"/>
      <c r="AZ35" s="610"/>
      <c r="BA35" s="610"/>
      <c r="BB35" s="610"/>
      <c r="BC35" s="610"/>
      <c r="BD35" s="610"/>
      <c r="BE35" s="610"/>
      <c r="BF35" s="611"/>
      <c r="BG35" s="609" t="s">
        <v>325</v>
      </c>
      <c r="BH35" s="610"/>
      <c r="BI35" s="610"/>
      <c r="BJ35" s="610"/>
      <c r="BK35" s="610"/>
      <c r="BL35" s="610"/>
      <c r="BM35" s="610"/>
      <c r="BN35" s="610"/>
      <c r="BO35" s="610"/>
      <c r="BP35" s="610"/>
      <c r="BQ35" s="610"/>
      <c r="BR35" s="610"/>
      <c r="BS35" s="610"/>
      <c r="BT35" s="610"/>
      <c r="BU35" s="610"/>
      <c r="BV35" s="610"/>
      <c r="BW35" s="610"/>
      <c r="BX35" s="610"/>
      <c r="BY35" s="610"/>
      <c r="BZ35" s="610"/>
      <c r="CA35" s="610"/>
      <c r="CB35" s="611"/>
      <c r="CD35" s="644" t="s">
        <v>326</v>
      </c>
      <c r="CE35" s="645"/>
      <c r="CF35" s="645"/>
      <c r="CG35" s="645"/>
      <c r="CH35" s="645"/>
      <c r="CI35" s="645"/>
      <c r="CJ35" s="645"/>
      <c r="CK35" s="645"/>
      <c r="CL35" s="645"/>
      <c r="CM35" s="645"/>
      <c r="CN35" s="645"/>
      <c r="CO35" s="645"/>
      <c r="CP35" s="645"/>
      <c r="CQ35" s="646"/>
      <c r="CR35" s="627">
        <v>101082</v>
      </c>
      <c r="CS35" s="664"/>
      <c r="CT35" s="664"/>
      <c r="CU35" s="664"/>
      <c r="CV35" s="664"/>
      <c r="CW35" s="664"/>
      <c r="CX35" s="664"/>
      <c r="CY35" s="665"/>
      <c r="CZ35" s="636">
        <v>0.7</v>
      </c>
      <c r="DA35" s="666"/>
      <c r="DB35" s="666"/>
      <c r="DC35" s="672"/>
      <c r="DD35" s="643">
        <v>38984</v>
      </c>
      <c r="DE35" s="664"/>
      <c r="DF35" s="664"/>
      <c r="DG35" s="664"/>
      <c r="DH35" s="664"/>
      <c r="DI35" s="664"/>
      <c r="DJ35" s="664"/>
      <c r="DK35" s="665"/>
      <c r="DL35" s="643">
        <v>38940</v>
      </c>
      <c r="DM35" s="664"/>
      <c r="DN35" s="664"/>
      <c r="DO35" s="664"/>
      <c r="DP35" s="664"/>
      <c r="DQ35" s="664"/>
      <c r="DR35" s="664"/>
      <c r="DS35" s="664"/>
      <c r="DT35" s="664"/>
      <c r="DU35" s="664"/>
      <c r="DV35" s="665"/>
      <c r="DW35" s="636">
        <v>0.6</v>
      </c>
      <c r="DX35" s="666"/>
      <c r="DY35" s="666"/>
      <c r="DZ35" s="666"/>
      <c r="EA35" s="666"/>
      <c r="EB35" s="666"/>
      <c r="EC35" s="667"/>
    </row>
    <row r="36" spans="2:133" ht="11.25" customHeight="1" x14ac:dyDescent="0.15">
      <c r="B36" s="633" t="s">
        <v>327</v>
      </c>
      <c r="C36" s="634"/>
      <c r="D36" s="634"/>
      <c r="E36" s="634"/>
      <c r="F36" s="634"/>
      <c r="G36" s="634"/>
      <c r="H36" s="634"/>
      <c r="I36" s="634"/>
      <c r="J36" s="634"/>
      <c r="K36" s="634"/>
      <c r="L36" s="634"/>
      <c r="M36" s="634"/>
      <c r="N36" s="634"/>
      <c r="O36" s="634"/>
      <c r="P36" s="634"/>
      <c r="Q36" s="635"/>
      <c r="R36" s="627">
        <v>330010</v>
      </c>
      <c r="S36" s="628"/>
      <c r="T36" s="628"/>
      <c r="U36" s="628"/>
      <c r="V36" s="628"/>
      <c r="W36" s="628"/>
      <c r="X36" s="628"/>
      <c r="Y36" s="629"/>
      <c r="Z36" s="630">
        <v>2.2999999999999998</v>
      </c>
      <c r="AA36" s="630"/>
      <c r="AB36" s="630"/>
      <c r="AC36" s="630"/>
      <c r="AD36" s="631" t="s">
        <v>127</v>
      </c>
      <c r="AE36" s="631"/>
      <c r="AF36" s="631"/>
      <c r="AG36" s="631"/>
      <c r="AH36" s="631"/>
      <c r="AI36" s="631"/>
      <c r="AJ36" s="631"/>
      <c r="AK36" s="631"/>
      <c r="AL36" s="636" t="s">
        <v>127</v>
      </c>
      <c r="AM36" s="637"/>
      <c r="AN36" s="637"/>
      <c r="AO36" s="638"/>
      <c r="AP36" s="218"/>
      <c r="AQ36" s="705" t="s">
        <v>328</v>
      </c>
      <c r="AR36" s="706"/>
      <c r="AS36" s="706"/>
      <c r="AT36" s="706"/>
      <c r="AU36" s="706"/>
      <c r="AV36" s="706"/>
      <c r="AW36" s="706"/>
      <c r="AX36" s="706"/>
      <c r="AY36" s="707"/>
      <c r="AZ36" s="619">
        <v>1505843</v>
      </c>
      <c r="BA36" s="620"/>
      <c r="BB36" s="620"/>
      <c r="BC36" s="620"/>
      <c r="BD36" s="620"/>
      <c r="BE36" s="620"/>
      <c r="BF36" s="704"/>
      <c r="BG36" s="639" t="s">
        <v>329</v>
      </c>
      <c r="BH36" s="640"/>
      <c r="BI36" s="640"/>
      <c r="BJ36" s="640"/>
      <c r="BK36" s="640"/>
      <c r="BL36" s="640"/>
      <c r="BM36" s="640"/>
      <c r="BN36" s="640"/>
      <c r="BO36" s="640"/>
      <c r="BP36" s="640"/>
      <c r="BQ36" s="640"/>
      <c r="BR36" s="640"/>
      <c r="BS36" s="640"/>
      <c r="BT36" s="640"/>
      <c r="BU36" s="641"/>
      <c r="BV36" s="619">
        <v>179836</v>
      </c>
      <c r="BW36" s="620"/>
      <c r="BX36" s="620"/>
      <c r="BY36" s="620"/>
      <c r="BZ36" s="620"/>
      <c r="CA36" s="620"/>
      <c r="CB36" s="704"/>
      <c r="CD36" s="644" t="s">
        <v>330</v>
      </c>
      <c r="CE36" s="645"/>
      <c r="CF36" s="645"/>
      <c r="CG36" s="645"/>
      <c r="CH36" s="645"/>
      <c r="CI36" s="645"/>
      <c r="CJ36" s="645"/>
      <c r="CK36" s="645"/>
      <c r="CL36" s="645"/>
      <c r="CM36" s="645"/>
      <c r="CN36" s="645"/>
      <c r="CO36" s="645"/>
      <c r="CP36" s="645"/>
      <c r="CQ36" s="646"/>
      <c r="CR36" s="627">
        <v>1112257</v>
      </c>
      <c r="CS36" s="628"/>
      <c r="CT36" s="628"/>
      <c r="CU36" s="628"/>
      <c r="CV36" s="628"/>
      <c r="CW36" s="628"/>
      <c r="CX36" s="628"/>
      <c r="CY36" s="629"/>
      <c r="CZ36" s="636">
        <v>8.3000000000000007</v>
      </c>
      <c r="DA36" s="666"/>
      <c r="DB36" s="666"/>
      <c r="DC36" s="672"/>
      <c r="DD36" s="643">
        <v>814109</v>
      </c>
      <c r="DE36" s="628"/>
      <c r="DF36" s="628"/>
      <c r="DG36" s="628"/>
      <c r="DH36" s="628"/>
      <c r="DI36" s="628"/>
      <c r="DJ36" s="628"/>
      <c r="DK36" s="629"/>
      <c r="DL36" s="643">
        <v>576135</v>
      </c>
      <c r="DM36" s="628"/>
      <c r="DN36" s="628"/>
      <c r="DO36" s="628"/>
      <c r="DP36" s="628"/>
      <c r="DQ36" s="628"/>
      <c r="DR36" s="628"/>
      <c r="DS36" s="628"/>
      <c r="DT36" s="628"/>
      <c r="DU36" s="628"/>
      <c r="DV36" s="629"/>
      <c r="DW36" s="636">
        <v>9.4</v>
      </c>
      <c r="DX36" s="666"/>
      <c r="DY36" s="666"/>
      <c r="DZ36" s="666"/>
      <c r="EA36" s="666"/>
      <c r="EB36" s="666"/>
      <c r="EC36" s="667"/>
    </row>
    <row r="37" spans="2:133" ht="11.25" customHeight="1" x14ac:dyDescent="0.15">
      <c r="B37" s="633" t="s">
        <v>331</v>
      </c>
      <c r="C37" s="634"/>
      <c r="D37" s="634"/>
      <c r="E37" s="634"/>
      <c r="F37" s="634"/>
      <c r="G37" s="634"/>
      <c r="H37" s="634"/>
      <c r="I37" s="634"/>
      <c r="J37" s="634"/>
      <c r="K37" s="634"/>
      <c r="L37" s="634"/>
      <c r="M37" s="634"/>
      <c r="N37" s="634"/>
      <c r="O37" s="634"/>
      <c r="P37" s="634"/>
      <c r="Q37" s="635"/>
      <c r="R37" s="627">
        <v>707235</v>
      </c>
      <c r="S37" s="628"/>
      <c r="T37" s="628"/>
      <c r="U37" s="628"/>
      <c r="V37" s="628"/>
      <c r="W37" s="628"/>
      <c r="X37" s="628"/>
      <c r="Y37" s="629"/>
      <c r="Z37" s="630">
        <v>4.9000000000000004</v>
      </c>
      <c r="AA37" s="630"/>
      <c r="AB37" s="630"/>
      <c r="AC37" s="630"/>
      <c r="AD37" s="631" t="s">
        <v>127</v>
      </c>
      <c r="AE37" s="631"/>
      <c r="AF37" s="631"/>
      <c r="AG37" s="631"/>
      <c r="AH37" s="631"/>
      <c r="AI37" s="631"/>
      <c r="AJ37" s="631"/>
      <c r="AK37" s="631"/>
      <c r="AL37" s="636" t="s">
        <v>127</v>
      </c>
      <c r="AM37" s="637"/>
      <c r="AN37" s="637"/>
      <c r="AO37" s="638"/>
      <c r="AQ37" s="708" t="s">
        <v>332</v>
      </c>
      <c r="AR37" s="709"/>
      <c r="AS37" s="709"/>
      <c r="AT37" s="709"/>
      <c r="AU37" s="709"/>
      <c r="AV37" s="709"/>
      <c r="AW37" s="709"/>
      <c r="AX37" s="709"/>
      <c r="AY37" s="710"/>
      <c r="AZ37" s="627">
        <v>480239</v>
      </c>
      <c r="BA37" s="628"/>
      <c r="BB37" s="628"/>
      <c r="BC37" s="628"/>
      <c r="BD37" s="664"/>
      <c r="BE37" s="664"/>
      <c r="BF37" s="696"/>
      <c r="BG37" s="644" t="s">
        <v>333</v>
      </c>
      <c r="BH37" s="645"/>
      <c r="BI37" s="645"/>
      <c r="BJ37" s="645"/>
      <c r="BK37" s="645"/>
      <c r="BL37" s="645"/>
      <c r="BM37" s="645"/>
      <c r="BN37" s="645"/>
      <c r="BO37" s="645"/>
      <c r="BP37" s="645"/>
      <c r="BQ37" s="645"/>
      <c r="BR37" s="645"/>
      <c r="BS37" s="645"/>
      <c r="BT37" s="645"/>
      <c r="BU37" s="646"/>
      <c r="BV37" s="627">
        <v>179836</v>
      </c>
      <c r="BW37" s="628"/>
      <c r="BX37" s="628"/>
      <c r="BY37" s="628"/>
      <c r="BZ37" s="628"/>
      <c r="CA37" s="628"/>
      <c r="CB37" s="647"/>
      <c r="CD37" s="644" t="s">
        <v>334</v>
      </c>
      <c r="CE37" s="645"/>
      <c r="CF37" s="645"/>
      <c r="CG37" s="645"/>
      <c r="CH37" s="645"/>
      <c r="CI37" s="645"/>
      <c r="CJ37" s="645"/>
      <c r="CK37" s="645"/>
      <c r="CL37" s="645"/>
      <c r="CM37" s="645"/>
      <c r="CN37" s="645"/>
      <c r="CO37" s="645"/>
      <c r="CP37" s="645"/>
      <c r="CQ37" s="646"/>
      <c r="CR37" s="627">
        <v>330903</v>
      </c>
      <c r="CS37" s="664"/>
      <c r="CT37" s="664"/>
      <c r="CU37" s="664"/>
      <c r="CV37" s="664"/>
      <c r="CW37" s="664"/>
      <c r="CX37" s="664"/>
      <c r="CY37" s="665"/>
      <c r="CZ37" s="636">
        <v>2.5</v>
      </c>
      <c r="DA37" s="666"/>
      <c r="DB37" s="666"/>
      <c r="DC37" s="672"/>
      <c r="DD37" s="643">
        <v>274945</v>
      </c>
      <c r="DE37" s="664"/>
      <c r="DF37" s="664"/>
      <c r="DG37" s="664"/>
      <c r="DH37" s="664"/>
      <c r="DI37" s="664"/>
      <c r="DJ37" s="664"/>
      <c r="DK37" s="665"/>
      <c r="DL37" s="643">
        <v>274945</v>
      </c>
      <c r="DM37" s="664"/>
      <c r="DN37" s="664"/>
      <c r="DO37" s="664"/>
      <c r="DP37" s="664"/>
      <c r="DQ37" s="664"/>
      <c r="DR37" s="664"/>
      <c r="DS37" s="664"/>
      <c r="DT37" s="664"/>
      <c r="DU37" s="664"/>
      <c r="DV37" s="665"/>
      <c r="DW37" s="636">
        <v>4.5</v>
      </c>
      <c r="DX37" s="666"/>
      <c r="DY37" s="666"/>
      <c r="DZ37" s="666"/>
      <c r="EA37" s="666"/>
      <c r="EB37" s="666"/>
      <c r="EC37" s="667"/>
    </row>
    <row r="38" spans="2:133" ht="11.25" customHeight="1" x14ac:dyDescent="0.15">
      <c r="B38" s="633" t="s">
        <v>335</v>
      </c>
      <c r="C38" s="634"/>
      <c r="D38" s="634"/>
      <c r="E38" s="634"/>
      <c r="F38" s="634"/>
      <c r="G38" s="634"/>
      <c r="H38" s="634"/>
      <c r="I38" s="634"/>
      <c r="J38" s="634"/>
      <c r="K38" s="634"/>
      <c r="L38" s="634"/>
      <c r="M38" s="634"/>
      <c r="N38" s="634"/>
      <c r="O38" s="634"/>
      <c r="P38" s="634"/>
      <c r="Q38" s="635"/>
      <c r="R38" s="627">
        <v>303027</v>
      </c>
      <c r="S38" s="628"/>
      <c r="T38" s="628"/>
      <c r="U38" s="628"/>
      <c r="V38" s="628"/>
      <c r="W38" s="628"/>
      <c r="X38" s="628"/>
      <c r="Y38" s="629"/>
      <c r="Z38" s="630">
        <v>2.1</v>
      </c>
      <c r="AA38" s="630"/>
      <c r="AB38" s="630"/>
      <c r="AC38" s="630"/>
      <c r="AD38" s="631" t="s">
        <v>127</v>
      </c>
      <c r="AE38" s="631"/>
      <c r="AF38" s="631"/>
      <c r="AG38" s="631"/>
      <c r="AH38" s="631"/>
      <c r="AI38" s="631"/>
      <c r="AJ38" s="631"/>
      <c r="AK38" s="631"/>
      <c r="AL38" s="636" t="s">
        <v>127</v>
      </c>
      <c r="AM38" s="637"/>
      <c r="AN38" s="637"/>
      <c r="AO38" s="638"/>
      <c r="AQ38" s="708" t="s">
        <v>336</v>
      </c>
      <c r="AR38" s="709"/>
      <c r="AS38" s="709"/>
      <c r="AT38" s="709"/>
      <c r="AU38" s="709"/>
      <c r="AV38" s="709"/>
      <c r="AW38" s="709"/>
      <c r="AX38" s="709"/>
      <c r="AY38" s="710"/>
      <c r="AZ38" s="627">
        <v>52846</v>
      </c>
      <c r="BA38" s="628"/>
      <c r="BB38" s="628"/>
      <c r="BC38" s="628"/>
      <c r="BD38" s="664"/>
      <c r="BE38" s="664"/>
      <c r="BF38" s="696"/>
      <c r="BG38" s="644" t="s">
        <v>337</v>
      </c>
      <c r="BH38" s="645"/>
      <c r="BI38" s="645"/>
      <c r="BJ38" s="645"/>
      <c r="BK38" s="645"/>
      <c r="BL38" s="645"/>
      <c r="BM38" s="645"/>
      <c r="BN38" s="645"/>
      <c r="BO38" s="645"/>
      <c r="BP38" s="645"/>
      <c r="BQ38" s="645"/>
      <c r="BR38" s="645"/>
      <c r="BS38" s="645"/>
      <c r="BT38" s="645"/>
      <c r="BU38" s="646"/>
      <c r="BV38" s="627">
        <v>3088</v>
      </c>
      <c r="BW38" s="628"/>
      <c r="BX38" s="628"/>
      <c r="BY38" s="628"/>
      <c r="BZ38" s="628"/>
      <c r="CA38" s="628"/>
      <c r="CB38" s="647"/>
      <c r="CD38" s="644" t="s">
        <v>338</v>
      </c>
      <c r="CE38" s="645"/>
      <c r="CF38" s="645"/>
      <c r="CG38" s="645"/>
      <c r="CH38" s="645"/>
      <c r="CI38" s="645"/>
      <c r="CJ38" s="645"/>
      <c r="CK38" s="645"/>
      <c r="CL38" s="645"/>
      <c r="CM38" s="645"/>
      <c r="CN38" s="645"/>
      <c r="CO38" s="645"/>
      <c r="CP38" s="645"/>
      <c r="CQ38" s="646"/>
      <c r="CR38" s="627">
        <v>1452997</v>
      </c>
      <c r="CS38" s="628"/>
      <c r="CT38" s="628"/>
      <c r="CU38" s="628"/>
      <c r="CV38" s="628"/>
      <c r="CW38" s="628"/>
      <c r="CX38" s="628"/>
      <c r="CY38" s="629"/>
      <c r="CZ38" s="636">
        <v>10.8</v>
      </c>
      <c r="DA38" s="666"/>
      <c r="DB38" s="666"/>
      <c r="DC38" s="672"/>
      <c r="DD38" s="643">
        <v>1252995</v>
      </c>
      <c r="DE38" s="628"/>
      <c r="DF38" s="628"/>
      <c r="DG38" s="628"/>
      <c r="DH38" s="628"/>
      <c r="DI38" s="628"/>
      <c r="DJ38" s="628"/>
      <c r="DK38" s="629"/>
      <c r="DL38" s="643">
        <v>791734</v>
      </c>
      <c r="DM38" s="628"/>
      <c r="DN38" s="628"/>
      <c r="DO38" s="628"/>
      <c r="DP38" s="628"/>
      <c r="DQ38" s="628"/>
      <c r="DR38" s="628"/>
      <c r="DS38" s="628"/>
      <c r="DT38" s="628"/>
      <c r="DU38" s="628"/>
      <c r="DV38" s="629"/>
      <c r="DW38" s="636">
        <v>13</v>
      </c>
      <c r="DX38" s="666"/>
      <c r="DY38" s="666"/>
      <c r="DZ38" s="666"/>
      <c r="EA38" s="666"/>
      <c r="EB38" s="666"/>
      <c r="EC38" s="667"/>
    </row>
    <row r="39" spans="2:133" ht="11.25" customHeight="1" x14ac:dyDescent="0.15">
      <c r="B39" s="633" t="s">
        <v>339</v>
      </c>
      <c r="C39" s="634"/>
      <c r="D39" s="634"/>
      <c r="E39" s="634"/>
      <c r="F39" s="634"/>
      <c r="G39" s="634"/>
      <c r="H39" s="634"/>
      <c r="I39" s="634"/>
      <c r="J39" s="634"/>
      <c r="K39" s="634"/>
      <c r="L39" s="634"/>
      <c r="M39" s="634"/>
      <c r="N39" s="634"/>
      <c r="O39" s="634"/>
      <c r="P39" s="634"/>
      <c r="Q39" s="635"/>
      <c r="R39" s="627">
        <v>244740</v>
      </c>
      <c r="S39" s="628"/>
      <c r="T39" s="628"/>
      <c r="U39" s="628"/>
      <c r="V39" s="628"/>
      <c r="W39" s="628"/>
      <c r="X39" s="628"/>
      <c r="Y39" s="629"/>
      <c r="Z39" s="630">
        <v>1.7</v>
      </c>
      <c r="AA39" s="630"/>
      <c r="AB39" s="630"/>
      <c r="AC39" s="630"/>
      <c r="AD39" s="631">
        <v>6870</v>
      </c>
      <c r="AE39" s="631"/>
      <c r="AF39" s="631"/>
      <c r="AG39" s="631"/>
      <c r="AH39" s="631"/>
      <c r="AI39" s="631"/>
      <c r="AJ39" s="631"/>
      <c r="AK39" s="631"/>
      <c r="AL39" s="636">
        <v>0.1</v>
      </c>
      <c r="AM39" s="637"/>
      <c r="AN39" s="637"/>
      <c r="AO39" s="638"/>
      <c r="AQ39" s="708" t="s">
        <v>340</v>
      </c>
      <c r="AR39" s="709"/>
      <c r="AS39" s="709"/>
      <c r="AT39" s="709"/>
      <c r="AU39" s="709"/>
      <c r="AV39" s="709"/>
      <c r="AW39" s="709"/>
      <c r="AX39" s="709"/>
      <c r="AY39" s="710"/>
      <c r="AZ39" s="627" t="s">
        <v>127</v>
      </c>
      <c r="BA39" s="628"/>
      <c r="BB39" s="628"/>
      <c r="BC39" s="628"/>
      <c r="BD39" s="664"/>
      <c r="BE39" s="664"/>
      <c r="BF39" s="696"/>
      <c r="BG39" s="644" t="s">
        <v>341</v>
      </c>
      <c r="BH39" s="645"/>
      <c r="BI39" s="645"/>
      <c r="BJ39" s="645"/>
      <c r="BK39" s="645"/>
      <c r="BL39" s="645"/>
      <c r="BM39" s="645"/>
      <c r="BN39" s="645"/>
      <c r="BO39" s="645"/>
      <c r="BP39" s="645"/>
      <c r="BQ39" s="645"/>
      <c r="BR39" s="645"/>
      <c r="BS39" s="645"/>
      <c r="BT39" s="645"/>
      <c r="BU39" s="646"/>
      <c r="BV39" s="627">
        <v>4622</v>
      </c>
      <c r="BW39" s="628"/>
      <c r="BX39" s="628"/>
      <c r="BY39" s="628"/>
      <c r="BZ39" s="628"/>
      <c r="CA39" s="628"/>
      <c r="CB39" s="647"/>
      <c r="CD39" s="644" t="s">
        <v>342</v>
      </c>
      <c r="CE39" s="645"/>
      <c r="CF39" s="645"/>
      <c r="CG39" s="645"/>
      <c r="CH39" s="645"/>
      <c r="CI39" s="645"/>
      <c r="CJ39" s="645"/>
      <c r="CK39" s="645"/>
      <c r="CL39" s="645"/>
      <c r="CM39" s="645"/>
      <c r="CN39" s="645"/>
      <c r="CO39" s="645"/>
      <c r="CP39" s="645"/>
      <c r="CQ39" s="646"/>
      <c r="CR39" s="627">
        <v>111225</v>
      </c>
      <c r="CS39" s="664"/>
      <c r="CT39" s="664"/>
      <c r="CU39" s="664"/>
      <c r="CV39" s="664"/>
      <c r="CW39" s="664"/>
      <c r="CX39" s="664"/>
      <c r="CY39" s="665"/>
      <c r="CZ39" s="636">
        <v>0.8</v>
      </c>
      <c r="DA39" s="666"/>
      <c r="DB39" s="666"/>
      <c r="DC39" s="672"/>
      <c r="DD39" s="643">
        <v>111185</v>
      </c>
      <c r="DE39" s="664"/>
      <c r="DF39" s="664"/>
      <c r="DG39" s="664"/>
      <c r="DH39" s="664"/>
      <c r="DI39" s="664"/>
      <c r="DJ39" s="664"/>
      <c r="DK39" s="665"/>
      <c r="DL39" s="643" t="s">
        <v>127</v>
      </c>
      <c r="DM39" s="664"/>
      <c r="DN39" s="664"/>
      <c r="DO39" s="664"/>
      <c r="DP39" s="664"/>
      <c r="DQ39" s="664"/>
      <c r="DR39" s="664"/>
      <c r="DS39" s="664"/>
      <c r="DT39" s="664"/>
      <c r="DU39" s="664"/>
      <c r="DV39" s="665"/>
      <c r="DW39" s="636" t="s">
        <v>127</v>
      </c>
      <c r="DX39" s="666"/>
      <c r="DY39" s="666"/>
      <c r="DZ39" s="666"/>
      <c r="EA39" s="666"/>
      <c r="EB39" s="666"/>
      <c r="EC39" s="667"/>
    </row>
    <row r="40" spans="2:133" ht="11.25" customHeight="1" x14ac:dyDescent="0.15">
      <c r="B40" s="633" t="s">
        <v>343</v>
      </c>
      <c r="C40" s="634"/>
      <c r="D40" s="634"/>
      <c r="E40" s="634"/>
      <c r="F40" s="634"/>
      <c r="G40" s="634"/>
      <c r="H40" s="634"/>
      <c r="I40" s="634"/>
      <c r="J40" s="634"/>
      <c r="K40" s="634"/>
      <c r="L40" s="634"/>
      <c r="M40" s="634"/>
      <c r="N40" s="634"/>
      <c r="O40" s="634"/>
      <c r="P40" s="634"/>
      <c r="Q40" s="635"/>
      <c r="R40" s="627">
        <v>3611985</v>
      </c>
      <c r="S40" s="628"/>
      <c r="T40" s="628"/>
      <c r="U40" s="628"/>
      <c r="V40" s="628"/>
      <c r="W40" s="628"/>
      <c r="X40" s="628"/>
      <c r="Y40" s="629"/>
      <c r="Z40" s="630">
        <v>25.1</v>
      </c>
      <c r="AA40" s="630"/>
      <c r="AB40" s="630"/>
      <c r="AC40" s="630"/>
      <c r="AD40" s="631" t="s">
        <v>127</v>
      </c>
      <c r="AE40" s="631"/>
      <c r="AF40" s="631"/>
      <c r="AG40" s="631"/>
      <c r="AH40" s="631"/>
      <c r="AI40" s="631"/>
      <c r="AJ40" s="631"/>
      <c r="AK40" s="631"/>
      <c r="AL40" s="636" t="s">
        <v>127</v>
      </c>
      <c r="AM40" s="637"/>
      <c r="AN40" s="637"/>
      <c r="AO40" s="638"/>
      <c r="AQ40" s="708" t="s">
        <v>344</v>
      </c>
      <c r="AR40" s="709"/>
      <c r="AS40" s="709"/>
      <c r="AT40" s="709"/>
      <c r="AU40" s="709"/>
      <c r="AV40" s="709"/>
      <c r="AW40" s="709"/>
      <c r="AX40" s="709"/>
      <c r="AY40" s="710"/>
      <c r="AZ40" s="627" t="s">
        <v>127</v>
      </c>
      <c r="BA40" s="628"/>
      <c r="BB40" s="628"/>
      <c r="BC40" s="628"/>
      <c r="BD40" s="664"/>
      <c r="BE40" s="664"/>
      <c r="BF40" s="696"/>
      <c r="BG40" s="714" t="s">
        <v>345</v>
      </c>
      <c r="BH40" s="715"/>
      <c r="BI40" s="715"/>
      <c r="BJ40" s="715"/>
      <c r="BK40" s="715"/>
      <c r="BL40" s="363"/>
      <c r="BM40" s="645" t="s">
        <v>346</v>
      </c>
      <c r="BN40" s="645"/>
      <c r="BO40" s="645"/>
      <c r="BP40" s="645"/>
      <c r="BQ40" s="645"/>
      <c r="BR40" s="645"/>
      <c r="BS40" s="645"/>
      <c r="BT40" s="645"/>
      <c r="BU40" s="646"/>
      <c r="BV40" s="627">
        <v>91</v>
      </c>
      <c r="BW40" s="628"/>
      <c r="BX40" s="628"/>
      <c r="BY40" s="628"/>
      <c r="BZ40" s="628"/>
      <c r="CA40" s="628"/>
      <c r="CB40" s="647"/>
      <c r="CD40" s="644" t="s">
        <v>347</v>
      </c>
      <c r="CE40" s="645"/>
      <c r="CF40" s="645"/>
      <c r="CG40" s="645"/>
      <c r="CH40" s="645"/>
      <c r="CI40" s="645"/>
      <c r="CJ40" s="645"/>
      <c r="CK40" s="645"/>
      <c r="CL40" s="645"/>
      <c r="CM40" s="645"/>
      <c r="CN40" s="645"/>
      <c r="CO40" s="645"/>
      <c r="CP40" s="645"/>
      <c r="CQ40" s="646"/>
      <c r="CR40" s="627">
        <v>35000</v>
      </c>
      <c r="CS40" s="628"/>
      <c r="CT40" s="628"/>
      <c r="CU40" s="628"/>
      <c r="CV40" s="628"/>
      <c r="CW40" s="628"/>
      <c r="CX40" s="628"/>
      <c r="CY40" s="629"/>
      <c r="CZ40" s="636">
        <v>0.3</v>
      </c>
      <c r="DA40" s="666"/>
      <c r="DB40" s="666"/>
      <c r="DC40" s="672"/>
      <c r="DD40" s="643" t="s">
        <v>127</v>
      </c>
      <c r="DE40" s="628"/>
      <c r="DF40" s="628"/>
      <c r="DG40" s="628"/>
      <c r="DH40" s="628"/>
      <c r="DI40" s="628"/>
      <c r="DJ40" s="628"/>
      <c r="DK40" s="629"/>
      <c r="DL40" s="643" t="s">
        <v>127</v>
      </c>
      <c r="DM40" s="628"/>
      <c r="DN40" s="628"/>
      <c r="DO40" s="628"/>
      <c r="DP40" s="628"/>
      <c r="DQ40" s="628"/>
      <c r="DR40" s="628"/>
      <c r="DS40" s="628"/>
      <c r="DT40" s="628"/>
      <c r="DU40" s="628"/>
      <c r="DV40" s="629"/>
      <c r="DW40" s="636" t="s">
        <v>127</v>
      </c>
      <c r="DX40" s="666"/>
      <c r="DY40" s="666"/>
      <c r="DZ40" s="666"/>
      <c r="EA40" s="666"/>
      <c r="EB40" s="666"/>
      <c r="EC40" s="667"/>
    </row>
    <row r="41" spans="2:133" ht="11.25" customHeight="1" x14ac:dyDescent="0.15">
      <c r="B41" s="633" t="s">
        <v>348</v>
      </c>
      <c r="C41" s="634"/>
      <c r="D41" s="634"/>
      <c r="E41" s="634"/>
      <c r="F41" s="634"/>
      <c r="G41" s="634"/>
      <c r="H41" s="634"/>
      <c r="I41" s="634"/>
      <c r="J41" s="634"/>
      <c r="K41" s="634"/>
      <c r="L41" s="634"/>
      <c r="M41" s="634"/>
      <c r="N41" s="634"/>
      <c r="O41" s="634"/>
      <c r="P41" s="634"/>
      <c r="Q41" s="635"/>
      <c r="R41" s="627" t="s">
        <v>127</v>
      </c>
      <c r="S41" s="628"/>
      <c r="T41" s="628"/>
      <c r="U41" s="628"/>
      <c r="V41" s="628"/>
      <c r="W41" s="628"/>
      <c r="X41" s="628"/>
      <c r="Y41" s="629"/>
      <c r="Z41" s="630" t="s">
        <v>127</v>
      </c>
      <c r="AA41" s="630"/>
      <c r="AB41" s="630"/>
      <c r="AC41" s="630"/>
      <c r="AD41" s="631" t="s">
        <v>127</v>
      </c>
      <c r="AE41" s="631"/>
      <c r="AF41" s="631"/>
      <c r="AG41" s="631"/>
      <c r="AH41" s="631"/>
      <c r="AI41" s="631"/>
      <c r="AJ41" s="631"/>
      <c r="AK41" s="631"/>
      <c r="AL41" s="636" t="s">
        <v>127</v>
      </c>
      <c r="AM41" s="637"/>
      <c r="AN41" s="637"/>
      <c r="AO41" s="638"/>
      <c r="AQ41" s="708" t="s">
        <v>349</v>
      </c>
      <c r="AR41" s="709"/>
      <c r="AS41" s="709"/>
      <c r="AT41" s="709"/>
      <c r="AU41" s="709"/>
      <c r="AV41" s="709"/>
      <c r="AW41" s="709"/>
      <c r="AX41" s="709"/>
      <c r="AY41" s="710"/>
      <c r="AZ41" s="627">
        <v>223257</v>
      </c>
      <c r="BA41" s="628"/>
      <c r="BB41" s="628"/>
      <c r="BC41" s="628"/>
      <c r="BD41" s="664"/>
      <c r="BE41" s="664"/>
      <c r="BF41" s="696"/>
      <c r="BG41" s="714"/>
      <c r="BH41" s="715"/>
      <c r="BI41" s="715"/>
      <c r="BJ41" s="715"/>
      <c r="BK41" s="715"/>
      <c r="BL41" s="363"/>
      <c r="BM41" s="645" t="s">
        <v>350</v>
      </c>
      <c r="BN41" s="645"/>
      <c r="BO41" s="645"/>
      <c r="BP41" s="645"/>
      <c r="BQ41" s="645"/>
      <c r="BR41" s="645"/>
      <c r="BS41" s="645"/>
      <c r="BT41" s="645"/>
      <c r="BU41" s="646"/>
      <c r="BV41" s="627" t="s">
        <v>127</v>
      </c>
      <c r="BW41" s="628"/>
      <c r="BX41" s="628"/>
      <c r="BY41" s="628"/>
      <c r="BZ41" s="628"/>
      <c r="CA41" s="628"/>
      <c r="CB41" s="647"/>
      <c r="CD41" s="644" t="s">
        <v>351</v>
      </c>
      <c r="CE41" s="645"/>
      <c r="CF41" s="645"/>
      <c r="CG41" s="645"/>
      <c r="CH41" s="645"/>
      <c r="CI41" s="645"/>
      <c r="CJ41" s="645"/>
      <c r="CK41" s="645"/>
      <c r="CL41" s="645"/>
      <c r="CM41" s="645"/>
      <c r="CN41" s="645"/>
      <c r="CO41" s="645"/>
      <c r="CP41" s="645"/>
      <c r="CQ41" s="646"/>
      <c r="CR41" s="627" t="s">
        <v>127</v>
      </c>
      <c r="CS41" s="664"/>
      <c r="CT41" s="664"/>
      <c r="CU41" s="664"/>
      <c r="CV41" s="664"/>
      <c r="CW41" s="664"/>
      <c r="CX41" s="664"/>
      <c r="CY41" s="665"/>
      <c r="CZ41" s="636" t="s">
        <v>127</v>
      </c>
      <c r="DA41" s="666"/>
      <c r="DB41" s="666"/>
      <c r="DC41" s="672"/>
      <c r="DD41" s="643" t="s">
        <v>127</v>
      </c>
      <c r="DE41" s="664"/>
      <c r="DF41" s="664"/>
      <c r="DG41" s="664"/>
      <c r="DH41" s="664"/>
      <c r="DI41" s="664"/>
      <c r="DJ41" s="664"/>
      <c r="DK41" s="665"/>
      <c r="DL41" s="724"/>
      <c r="DM41" s="725"/>
      <c r="DN41" s="725"/>
      <c r="DO41" s="725"/>
      <c r="DP41" s="725"/>
      <c r="DQ41" s="725"/>
      <c r="DR41" s="725"/>
      <c r="DS41" s="725"/>
      <c r="DT41" s="725"/>
      <c r="DU41" s="725"/>
      <c r="DV41" s="726"/>
      <c r="DW41" s="711"/>
      <c r="DX41" s="712"/>
      <c r="DY41" s="712"/>
      <c r="DZ41" s="712"/>
      <c r="EA41" s="712"/>
      <c r="EB41" s="712"/>
      <c r="EC41" s="713"/>
    </row>
    <row r="42" spans="2:133" ht="11.25" customHeight="1" x14ac:dyDescent="0.15">
      <c r="B42" s="633" t="s">
        <v>352</v>
      </c>
      <c r="C42" s="634"/>
      <c r="D42" s="634"/>
      <c r="E42" s="634"/>
      <c r="F42" s="634"/>
      <c r="G42" s="634"/>
      <c r="H42" s="634"/>
      <c r="I42" s="634"/>
      <c r="J42" s="634"/>
      <c r="K42" s="634"/>
      <c r="L42" s="634"/>
      <c r="M42" s="634"/>
      <c r="N42" s="634"/>
      <c r="O42" s="634"/>
      <c r="P42" s="634"/>
      <c r="Q42" s="635"/>
      <c r="R42" s="627" t="s">
        <v>127</v>
      </c>
      <c r="S42" s="628"/>
      <c r="T42" s="628"/>
      <c r="U42" s="628"/>
      <c r="V42" s="628"/>
      <c r="W42" s="628"/>
      <c r="X42" s="628"/>
      <c r="Y42" s="629"/>
      <c r="Z42" s="630" t="s">
        <v>127</v>
      </c>
      <c r="AA42" s="630"/>
      <c r="AB42" s="630"/>
      <c r="AC42" s="630"/>
      <c r="AD42" s="631" t="s">
        <v>127</v>
      </c>
      <c r="AE42" s="631"/>
      <c r="AF42" s="631"/>
      <c r="AG42" s="631"/>
      <c r="AH42" s="631"/>
      <c r="AI42" s="631"/>
      <c r="AJ42" s="631"/>
      <c r="AK42" s="631"/>
      <c r="AL42" s="636" t="s">
        <v>127</v>
      </c>
      <c r="AM42" s="637"/>
      <c r="AN42" s="637"/>
      <c r="AO42" s="638"/>
      <c r="AQ42" s="721" t="s">
        <v>353</v>
      </c>
      <c r="AR42" s="722"/>
      <c r="AS42" s="722"/>
      <c r="AT42" s="722"/>
      <c r="AU42" s="722"/>
      <c r="AV42" s="722"/>
      <c r="AW42" s="722"/>
      <c r="AX42" s="722"/>
      <c r="AY42" s="723"/>
      <c r="AZ42" s="718">
        <v>749501</v>
      </c>
      <c r="BA42" s="719"/>
      <c r="BB42" s="719"/>
      <c r="BC42" s="719"/>
      <c r="BD42" s="698"/>
      <c r="BE42" s="698"/>
      <c r="BF42" s="699"/>
      <c r="BG42" s="716"/>
      <c r="BH42" s="717"/>
      <c r="BI42" s="717"/>
      <c r="BJ42" s="717"/>
      <c r="BK42" s="717"/>
      <c r="BL42" s="364"/>
      <c r="BM42" s="656" t="s">
        <v>354</v>
      </c>
      <c r="BN42" s="656"/>
      <c r="BO42" s="656"/>
      <c r="BP42" s="656"/>
      <c r="BQ42" s="656"/>
      <c r="BR42" s="656"/>
      <c r="BS42" s="656"/>
      <c r="BT42" s="656"/>
      <c r="BU42" s="657"/>
      <c r="BV42" s="718">
        <v>438</v>
      </c>
      <c r="BW42" s="719"/>
      <c r="BX42" s="719"/>
      <c r="BY42" s="719"/>
      <c r="BZ42" s="719"/>
      <c r="CA42" s="719"/>
      <c r="CB42" s="720"/>
      <c r="CD42" s="633" t="s">
        <v>355</v>
      </c>
      <c r="CE42" s="634"/>
      <c r="CF42" s="634"/>
      <c r="CG42" s="634"/>
      <c r="CH42" s="634"/>
      <c r="CI42" s="634"/>
      <c r="CJ42" s="634"/>
      <c r="CK42" s="634"/>
      <c r="CL42" s="634"/>
      <c r="CM42" s="634"/>
      <c r="CN42" s="634"/>
      <c r="CO42" s="634"/>
      <c r="CP42" s="634"/>
      <c r="CQ42" s="635"/>
      <c r="CR42" s="627">
        <v>4363248</v>
      </c>
      <c r="CS42" s="664"/>
      <c r="CT42" s="664"/>
      <c r="CU42" s="664"/>
      <c r="CV42" s="664"/>
      <c r="CW42" s="664"/>
      <c r="CX42" s="664"/>
      <c r="CY42" s="665"/>
      <c r="CZ42" s="636">
        <v>32.4</v>
      </c>
      <c r="DA42" s="666"/>
      <c r="DB42" s="666"/>
      <c r="DC42" s="672"/>
      <c r="DD42" s="643">
        <v>459479</v>
      </c>
      <c r="DE42" s="664"/>
      <c r="DF42" s="664"/>
      <c r="DG42" s="664"/>
      <c r="DH42" s="664"/>
      <c r="DI42" s="664"/>
      <c r="DJ42" s="664"/>
      <c r="DK42" s="665"/>
      <c r="DL42" s="724"/>
      <c r="DM42" s="725"/>
      <c r="DN42" s="725"/>
      <c r="DO42" s="725"/>
      <c r="DP42" s="725"/>
      <c r="DQ42" s="725"/>
      <c r="DR42" s="725"/>
      <c r="DS42" s="725"/>
      <c r="DT42" s="725"/>
      <c r="DU42" s="725"/>
      <c r="DV42" s="726"/>
      <c r="DW42" s="711"/>
      <c r="DX42" s="712"/>
      <c r="DY42" s="712"/>
      <c r="DZ42" s="712"/>
      <c r="EA42" s="712"/>
      <c r="EB42" s="712"/>
      <c r="EC42" s="713"/>
    </row>
    <row r="43" spans="2:133" ht="11.25" customHeight="1" x14ac:dyDescent="0.15">
      <c r="B43" s="633" t="s">
        <v>356</v>
      </c>
      <c r="C43" s="634"/>
      <c r="D43" s="634"/>
      <c r="E43" s="634"/>
      <c r="F43" s="634"/>
      <c r="G43" s="634"/>
      <c r="H43" s="634"/>
      <c r="I43" s="634"/>
      <c r="J43" s="634"/>
      <c r="K43" s="634"/>
      <c r="L43" s="634"/>
      <c r="M43" s="634"/>
      <c r="N43" s="634"/>
      <c r="O43" s="634"/>
      <c r="P43" s="634"/>
      <c r="Q43" s="635"/>
      <c r="R43" s="627">
        <v>405785</v>
      </c>
      <c r="S43" s="628"/>
      <c r="T43" s="628"/>
      <c r="U43" s="628"/>
      <c r="V43" s="628"/>
      <c r="W43" s="628"/>
      <c r="X43" s="628"/>
      <c r="Y43" s="629"/>
      <c r="Z43" s="630">
        <v>2.8</v>
      </c>
      <c r="AA43" s="630"/>
      <c r="AB43" s="630"/>
      <c r="AC43" s="630"/>
      <c r="AD43" s="631" t="s">
        <v>127</v>
      </c>
      <c r="AE43" s="631"/>
      <c r="AF43" s="631"/>
      <c r="AG43" s="631"/>
      <c r="AH43" s="631"/>
      <c r="AI43" s="631"/>
      <c r="AJ43" s="631"/>
      <c r="AK43" s="631"/>
      <c r="AL43" s="636" t="s">
        <v>127</v>
      </c>
      <c r="AM43" s="637"/>
      <c r="AN43" s="637"/>
      <c r="AO43" s="638"/>
      <c r="BV43" s="219"/>
      <c r="BW43" s="219"/>
      <c r="BX43" s="219"/>
      <c r="BY43" s="219"/>
      <c r="BZ43" s="219"/>
      <c r="CA43" s="219"/>
      <c r="CB43" s="219"/>
      <c r="CD43" s="633" t="s">
        <v>357</v>
      </c>
      <c r="CE43" s="634"/>
      <c r="CF43" s="634"/>
      <c r="CG43" s="634"/>
      <c r="CH43" s="634"/>
      <c r="CI43" s="634"/>
      <c r="CJ43" s="634"/>
      <c r="CK43" s="634"/>
      <c r="CL43" s="634"/>
      <c r="CM43" s="634"/>
      <c r="CN43" s="634"/>
      <c r="CO43" s="634"/>
      <c r="CP43" s="634"/>
      <c r="CQ43" s="635"/>
      <c r="CR43" s="627" t="s">
        <v>127</v>
      </c>
      <c r="CS43" s="664"/>
      <c r="CT43" s="664"/>
      <c r="CU43" s="664"/>
      <c r="CV43" s="664"/>
      <c r="CW43" s="664"/>
      <c r="CX43" s="664"/>
      <c r="CY43" s="665"/>
      <c r="CZ43" s="636" t="s">
        <v>127</v>
      </c>
      <c r="DA43" s="666"/>
      <c r="DB43" s="666"/>
      <c r="DC43" s="672"/>
      <c r="DD43" s="643" t="s">
        <v>127</v>
      </c>
      <c r="DE43" s="664"/>
      <c r="DF43" s="664"/>
      <c r="DG43" s="664"/>
      <c r="DH43" s="664"/>
      <c r="DI43" s="664"/>
      <c r="DJ43" s="664"/>
      <c r="DK43" s="665"/>
      <c r="DL43" s="724"/>
      <c r="DM43" s="725"/>
      <c r="DN43" s="725"/>
      <c r="DO43" s="725"/>
      <c r="DP43" s="725"/>
      <c r="DQ43" s="725"/>
      <c r="DR43" s="725"/>
      <c r="DS43" s="725"/>
      <c r="DT43" s="725"/>
      <c r="DU43" s="725"/>
      <c r="DV43" s="726"/>
      <c r="DW43" s="711"/>
      <c r="DX43" s="712"/>
      <c r="DY43" s="712"/>
      <c r="DZ43" s="712"/>
      <c r="EA43" s="712"/>
      <c r="EB43" s="712"/>
      <c r="EC43" s="713"/>
    </row>
    <row r="44" spans="2:133" ht="11.25" customHeight="1" x14ac:dyDescent="0.15">
      <c r="B44" s="674" t="s">
        <v>358</v>
      </c>
      <c r="C44" s="675"/>
      <c r="D44" s="675"/>
      <c r="E44" s="675"/>
      <c r="F44" s="675"/>
      <c r="G44" s="675"/>
      <c r="H44" s="675"/>
      <c r="I44" s="675"/>
      <c r="J44" s="675"/>
      <c r="K44" s="675"/>
      <c r="L44" s="675"/>
      <c r="M44" s="675"/>
      <c r="N44" s="675"/>
      <c r="O44" s="675"/>
      <c r="P44" s="675"/>
      <c r="Q44" s="676"/>
      <c r="R44" s="718">
        <v>14399965</v>
      </c>
      <c r="S44" s="719"/>
      <c r="T44" s="719"/>
      <c r="U44" s="719"/>
      <c r="V44" s="719"/>
      <c r="W44" s="719"/>
      <c r="X44" s="719"/>
      <c r="Y44" s="727"/>
      <c r="Z44" s="728">
        <v>100</v>
      </c>
      <c r="AA44" s="728"/>
      <c r="AB44" s="728"/>
      <c r="AC44" s="728"/>
      <c r="AD44" s="729">
        <v>5700057</v>
      </c>
      <c r="AE44" s="729"/>
      <c r="AF44" s="729"/>
      <c r="AG44" s="729"/>
      <c r="AH44" s="729"/>
      <c r="AI44" s="729"/>
      <c r="AJ44" s="729"/>
      <c r="AK44" s="729"/>
      <c r="AL44" s="730">
        <v>100</v>
      </c>
      <c r="AM44" s="697"/>
      <c r="AN44" s="697"/>
      <c r="AO44" s="731"/>
      <c r="CD44" s="732" t="s">
        <v>305</v>
      </c>
      <c r="CE44" s="733"/>
      <c r="CF44" s="633" t="s">
        <v>359</v>
      </c>
      <c r="CG44" s="634"/>
      <c r="CH44" s="634"/>
      <c r="CI44" s="634"/>
      <c r="CJ44" s="634"/>
      <c r="CK44" s="634"/>
      <c r="CL44" s="634"/>
      <c r="CM44" s="634"/>
      <c r="CN44" s="634"/>
      <c r="CO44" s="634"/>
      <c r="CP44" s="634"/>
      <c r="CQ44" s="635"/>
      <c r="CR44" s="627">
        <v>4363248</v>
      </c>
      <c r="CS44" s="628"/>
      <c r="CT44" s="628"/>
      <c r="CU44" s="628"/>
      <c r="CV44" s="628"/>
      <c r="CW44" s="628"/>
      <c r="CX44" s="628"/>
      <c r="CY44" s="629"/>
      <c r="CZ44" s="636">
        <v>32.4</v>
      </c>
      <c r="DA44" s="637"/>
      <c r="DB44" s="637"/>
      <c r="DC44" s="648"/>
      <c r="DD44" s="643">
        <v>459479</v>
      </c>
      <c r="DE44" s="628"/>
      <c r="DF44" s="628"/>
      <c r="DG44" s="628"/>
      <c r="DH44" s="628"/>
      <c r="DI44" s="628"/>
      <c r="DJ44" s="628"/>
      <c r="DK44" s="629"/>
      <c r="DL44" s="724"/>
      <c r="DM44" s="725"/>
      <c r="DN44" s="725"/>
      <c r="DO44" s="725"/>
      <c r="DP44" s="725"/>
      <c r="DQ44" s="725"/>
      <c r="DR44" s="725"/>
      <c r="DS44" s="725"/>
      <c r="DT44" s="725"/>
      <c r="DU44" s="725"/>
      <c r="DV44" s="726"/>
      <c r="DW44" s="711"/>
      <c r="DX44" s="712"/>
      <c r="DY44" s="712"/>
      <c r="DZ44" s="712"/>
      <c r="EA44" s="712"/>
      <c r="EB44" s="712"/>
      <c r="EC44" s="713"/>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34"/>
      <c r="CE45" s="735"/>
      <c r="CF45" s="633" t="s">
        <v>360</v>
      </c>
      <c r="CG45" s="634"/>
      <c r="CH45" s="634"/>
      <c r="CI45" s="634"/>
      <c r="CJ45" s="634"/>
      <c r="CK45" s="634"/>
      <c r="CL45" s="634"/>
      <c r="CM45" s="634"/>
      <c r="CN45" s="634"/>
      <c r="CO45" s="634"/>
      <c r="CP45" s="634"/>
      <c r="CQ45" s="635"/>
      <c r="CR45" s="627">
        <v>974970</v>
      </c>
      <c r="CS45" s="664"/>
      <c r="CT45" s="664"/>
      <c r="CU45" s="664"/>
      <c r="CV45" s="664"/>
      <c r="CW45" s="664"/>
      <c r="CX45" s="664"/>
      <c r="CY45" s="665"/>
      <c r="CZ45" s="636">
        <v>7.2</v>
      </c>
      <c r="DA45" s="666"/>
      <c r="DB45" s="666"/>
      <c r="DC45" s="672"/>
      <c r="DD45" s="643">
        <v>44402</v>
      </c>
      <c r="DE45" s="664"/>
      <c r="DF45" s="664"/>
      <c r="DG45" s="664"/>
      <c r="DH45" s="664"/>
      <c r="DI45" s="664"/>
      <c r="DJ45" s="664"/>
      <c r="DK45" s="665"/>
      <c r="DL45" s="724"/>
      <c r="DM45" s="725"/>
      <c r="DN45" s="725"/>
      <c r="DO45" s="725"/>
      <c r="DP45" s="725"/>
      <c r="DQ45" s="725"/>
      <c r="DR45" s="725"/>
      <c r="DS45" s="725"/>
      <c r="DT45" s="725"/>
      <c r="DU45" s="725"/>
      <c r="DV45" s="726"/>
      <c r="DW45" s="711"/>
      <c r="DX45" s="712"/>
      <c r="DY45" s="712"/>
      <c r="DZ45" s="712"/>
      <c r="EA45" s="712"/>
      <c r="EB45" s="712"/>
      <c r="EC45" s="713"/>
    </row>
    <row r="46" spans="2:133" ht="11.25" customHeight="1" x14ac:dyDescent="0.15">
      <c r="B46" s="221" t="s">
        <v>361</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34"/>
      <c r="CE46" s="735"/>
      <c r="CF46" s="633" t="s">
        <v>362</v>
      </c>
      <c r="CG46" s="634"/>
      <c r="CH46" s="634"/>
      <c r="CI46" s="634"/>
      <c r="CJ46" s="634"/>
      <c r="CK46" s="634"/>
      <c r="CL46" s="634"/>
      <c r="CM46" s="634"/>
      <c r="CN46" s="634"/>
      <c r="CO46" s="634"/>
      <c r="CP46" s="634"/>
      <c r="CQ46" s="635"/>
      <c r="CR46" s="627">
        <v>3310425</v>
      </c>
      <c r="CS46" s="628"/>
      <c r="CT46" s="628"/>
      <c r="CU46" s="628"/>
      <c r="CV46" s="628"/>
      <c r="CW46" s="628"/>
      <c r="CX46" s="628"/>
      <c r="CY46" s="629"/>
      <c r="CZ46" s="636">
        <v>24.6</v>
      </c>
      <c r="DA46" s="637"/>
      <c r="DB46" s="637"/>
      <c r="DC46" s="648"/>
      <c r="DD46" s="643">
        <v>409138</v>
      </c>
      <c r="DE46" s="628"/>
      <c r="DF46" s="628"/>
      <c r="DG46" s="628"/>
      <c r="DH46" s="628"/>
      <c r="DI46" s="628"/>
      <c r="DJ46" s="628"/>
      <c r="DK46" s="629"/>
      <c r="DL46" s="724"/>
      <c r="DM46" s="725"/>
      <c r="DN46" s="725"/>
      <c r="DO46" s="725"/>
      <c r="DP46" s="725"/>
      <c r="DQ46" s="725"/>
      <c r="DR46" s="725"/>
      <c r="DS46" s="725"/>
      <c r="DT46" s="725"/>
      <c r="DU46" s="725"/>
      <c r="DV46" s="726"/>
      <c r="DW46" s="711"/>
      <c r="DX46" s="712"/>
      <c r="DY46" s="712"/>
      <c r="DZ46" s="712"/>
      <c r="EA46" s="712"/>
      <c r="EB46" s="712"/>
      <c r="EC46" s="713"/>
    </row>
    <row r="47" spans="2:133" ht="11.25" customHeight="1" x14ac:dyDescent="0.15">
      <c r="B47" s="749" t="s">
        <v>363</v>
      </c>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c r="AS47" s="749"/>
      <c r="AT47" s="749"/>
      <c r="AU47" s="749"/>
      <c r="AV47" s="749"/>
      <c r="AW47" s="749"/>
      <c r="AX47" s="749"/>
      <c r="AY47" s="749"/>
      <c r="AZ47" s="749"/>
      <c r="BA47" s="749"/>
      <c r="BB47" s="749"/>
      <c r="BC47" s="749"/>
      <c r="BD47" s="749"/>
      <c r="BE47" s="749"/>
      <c r="BF47" s="749"/>
      <c r="BG47" s="749"/>
      <c r="BH47" s="749"/>
      <c r="BI47" s="749"/>
      <c r="BJ47" s="749"/>
      <c r="BK47" s="749"/>
      <c r="BL47" s="749"/>
      <c r="BM47" s="749"/>
      <c r="BN47" s="749"/>
      <c r="BO47" s="749"/>
      <c r="BP47" s="749"/>
      <c r="BQ47" s="749"/>
      <c r="BR47" s="749"/>
      <c r="BS47" s="749"/>
      <c r="BT47" s="749"/>
      <c r="BU47" s="749"/>
      <c r="BV47" s="749"/>
      <c r="BW47" s="749"/>
      <c r="BX47" s="749"/>
      <c r="BY47" s="749"/>
      <c r="BZ47" s="749"/>
      <c r="CA47" s="749"/>
      <c r="CB47" s="749"/>
      <c r="CD47" s="734"/>
      <c r="CE47" s="735"/>
      <c r="CF47" s="633" t="s">
        <v>364</v>
      </c>
      <c r="CG47" s="634"/>
      <c r="CH47" s="634"/>
      <c r="CI47" s="634"/>
      <c r="CJ47" s="634"/>
      <c r="CK47" s="634"/>
      <c r="CL47" s="634"/>
      <c r="CM47" s="634"/>
      <c r="CN47" s="634"/>
      <c r="CO47" s="634"/>
      <c r="CP47" s="634"/>
      <c r="CQ47" s="635"/>
      <c r="CR47" s="627" t="s">
        <v>127</v>
      </c>
      <c r="CS47" s="664"/>
      <c r="CT47" s="664"/>
      <c r="CU47" s="664"/>
      <c r="CV47" s="664"/>
      <c r="CW47" s="664"/>
      <c r="CX47" s="664"/>
      <c r="CY47" s="665"/>
      <c r="CZ47" s="636" t="s">
        <v>127</v>
      </c>
      <c r="DA47" s="666"/>
      <c r="DB47" s="666"/>
      <c r="DC47" s="672"/>
      <c r="DD47" s="643" t="s">
        <v>127</v>
      </c>
      <c r="DE47" s="664"/>
      <c r="DF47" s="664"/>
      <c r="DG47" s="664"/>
      <c r="DH47" s="664"/>
      <c r="DI47" s="664"/>
      <c r="DJ47" s="664"/>
      <c r="DK47" s="665"/>
      <c r="DL47" s="724"/>
      <c r="DM47" s="725"/>
      <c r="DN47" s="725"/>
      <c r="DO47" s="725"/>
      <c r="DP47" s="725"/>
      <c r="DQ47" s="725"/>
      <c r="DR47" s="725"/>
      <c r="DS47" s="725"/>
      <c r="DT47" s="725"/>
      <c r="DU47" s="725"/>
      <c r="DV47" s="726"/>
      <c r="DW47" s="711"/>
      <c r="DX47" s="712"/>
      <c r="DY47" s="712"/>
      <c r="DZ47" s="712"/>
      <c r="EA47" s="712"/>
      <c r="EB47" s="712"/>
      <c r="EC47" s="713"/>
    </row>
    <row r="48" spans="2:133" ht="11.25" x14ac:dyDescent="0.15">
      <c r="B48" s="748" t="s">
        <v>365</v>
      </c>
      <c r="C48" s="748"/>
      <c r="D48" s="748"/>
      <c r="E48" s="748"/>
      <c r="F48" s="748"/>
      <c r="G48" s="748"/>
      <c r="H48" s="748"/>
      <c r="I48" s="748"/>
      <c r="J48" s="748"/>
      <c r="K48" s="748"/>
      <c r="L48" s="748"/>
      <c r="M48" s="748"/>
      <c r="N48" s="748"/>
      <c r="O48" s="748"/>
      <c r="P48" s="748"/>
      <c r="Q48" s="748"/>
      <c r="R48" s="748"/>
      <c r="S48" s="748"/>
      <c r="T48" s="748"/>
      <c r="U48" s="748"/>
      <c r="V48" s="748"/>
      <c r="W48" s="748"/>
      <c r="X48" s="748"/>
      <c r="Y48" s="748"/>
      <c r="Z48" s="748"/>
      <c r="AA48" s="748"/>
      <c r="AB48" s="748"/>
      <c r="AC48" s="748"/>
      <c r="AD48" s="748"/>
      <c r="AE48" s="748"/>
      <c r="AF48" s="748"/>
      <c r="AG48" s="748"/>
      <c r="AH48" s="748"/>
      <c r="AI48" s="748"/>
      <c r="AJ48" s="748"/>
      <c r="AK48" s="748"/>
      <c r="AL48" s="748"/>
      <c r="AM48" s="748"/>
      <c r="AN48" s="748"/>
      <c r="AO48" s="748"/>
      <c r="AP48" s="748"/>
      <c r="AQ48" s="748"/>
      <c r="AR48" s="748"/>
      <c r="AS48" s="748"/>
      <c r="AT48" s="748"/>
      <c r="AU48" s="748"/>
      <c r="AV48" s="748"/>
      <c r="AW48" s="748"/>
      <c r="AX48" s="748"/>
      <c r="AY48" s="748"/>
      <c r="AZ48" s="748"/>
      <c r="BA48" s="748"/>
      <c r="BB48" s="748"/>
      <c r="BC48" s="748"/>
      <c r="BD48" s="748"/>
      <c r="BE48" s="748"/>
      <c r="BF48" s="748"/>
      <c r="BG48" s="748"/>
      <c r="BH48" s="748"/>
      <c r="BI48" s="748"/>
      <c r="BJ48" s="748"/>
      <c r="BK48" s="748"/>
      <c r="BL48" s="748"/>
      <c r="BM48" s="748"/>
      <c r="BN48" s="748"/>
      <c r="BO48" s="748"/>
      <c r="BP48" s="748"/>
      <c r="BQ48" s="748"/>
      <c r="BR48" s="748"/>
      <c r="BS48" s="748"/>
      <c r="BT48" s="748"/>
      <c r="BU48" s="748"/>
      <c r="BV48" s="748"/>
      <c r="BW48" s="748"/>
      <c r="BX48" s="748"/>
      <c r="BY48" s="748"/>
      <c r="BZ48" s="748"/>
      <c r="CA48" s="748"/>
      <c r="CB48" s="748"/>
      <c r="CD48" s="736"/>
      <c r="CE48" s="737"/>
      <c r="CF48" s="633" t="s">
        <v>366</v>
      </c>
      <c r="CG48" s="634"/>
      <c r="CH48" s="634"/>
      <c r="CI48" s="634"/>
      <c r="CJ48" s="634"/>
      <c r="CK48" s="634"/>
      <c r="CL48" s="634"/>
      <c r="CM48" s="634"/>
      <c r="CN48" s="634"/>
      <c r="CO48" s="634"/>
      <c r="CP48" s="634"/>
      <c r="CQ48" s="635"/>
      <c r="CR48" s="627" t="s">
        <v>127</v>
      </c>
      <c r="CS48" s="628"/>
      <c r="CT48" s="628"/>
      <c r="CU48" s="628"/>
      <c r="CV48" s="628"/>
      <c r="CW48" s="628"/>
      <c r="CX48" s="628"/>
      <c r="CY48" s="629"/>
      <c r="CZ48" s="636" t="s">
        <v>127</v>
      </c>
      <c r="DA48" s="637"/>
      <c r="DB48" s="637"/>
      <c r="DC48" s="648"/>
      <c r="DD48" s="643" t="s">
        <v>127</v>
      </c>
      <c r="DE48" s="628"/>
      <c r="DF48" s="628"/>
      <c r="DG48" s="628"/>
      <c r="DH48" s="628"/>
      <c r="DI48" s="628"/>
      <c r="DJ48" s="628"/>
      <c r="DK48" s="629"/>
      <c r="DL48" s="724"/>
      <c r="DM48" s="725"/>
      <c r="DN48" s="725"/>
      <c r="DO48" s="725"/>
      <c r="DP48" s="725"/>
      <c r="DQ48" s="725"/>
      <c r="DR48" s="725"/>
      <c r="DS48" s="725"/>
      <c r="DT48" s="725"/>
      <c r="DU48" s="725"/>
      <c r="DV48" s="726"/>
      <c r="DW48" s="711"/>
      <c r="DX48" s="712"/>
      <c r="DY48" s="712"/>
      <c r="DZ48" s="712"/>
      <c r="EA48" s="712"/>
      <c r="EB48" s="712"/>
      <c r="EC48" s="713"/>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74" t="s">
        <v>367</v>
      </c>
      <c r="CE49" s="675"/>
      <c r="CF49" s="675"/>
      <c r="CG49" s="675"/>
      <c r="CH49" s="675"/>
      <c r="CI49" s="675"/>
      <c r="CJ49" s="675"/>
      <c r="CK49" s="675"/>
      <c r="CL49" s="675"/>
      <c r="CM49" s="675"/>
      <c r="CN49" s="675"/>
      <c r="CO49" s="675"/>
      <c r="CP49" s="675"/>
      <c r="CQ49" s="676"/>
      <c r="CR49" s="718">
        <v>13479004</v>
      </c>
      <c r="CS49" s="698"/>
      <c r="CT49" s="698"/>
      <c r="CU49" s="698"/>
      <c r="CV49" s="698"/>
      <c r="CW49" s="698"/>
      <c r="CX49" s="698"/>
      <c r="CY49" s="738"/>
      <c r="CZ49" s="730">
        <v>100</v>
      </c>
      <c r="DA49" s="739"/>
      <c r="DB49" s="739"/>
      <c r="DC49" s="740"/>
      <c r="DD49" s="741">
        <v>6564804</v>
      </c>
      <c r="DE49" s="698"/>
      <c r="DF49" s="698"/>
      <c r="DG49" s="698"/>
      <c r="DH49" s="698"/>
      <c r="DI49" s="698"/>
      <c r="DJ49" s="698"/>
      <c r="DK49" s="738"/>
      <c r="DL49" s="742"/>
      <c r="DM49" s="743"/>
      <c r="DN49" s="743"/>
      <c r="DO49" s="743"/>
      <c r="DP49" s="743"/>
      <c r="DQ49" s="743"/>
      <c r="DR49" s="743"/>
      <c r="DS49" s="743"/>
      <c r="DT49" s="743"/>
      <c r="DU49" s="743"/>
      <c r="DV49" s="744"/>
      <c r="DW49" s="745"/>
      <c r="DX49" s="746"/>
      <c r="DY49" s="746"/>
      <c r="DZ49" s="746"/>
      <c r="EA49" s="746"/>
      <c r="EB49" s="746"/>
      <c r="EC49" s="747"/>
    </row>
    <row r="50" spans="2:133" ht="11.25"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l+LPj7sOds//85vssk6gSDc06bIBqgI9JlGj58J7FT2/j5p3g3jDgBIVbJ9K4TSONlLxo50HlodIo3L8k0AhdA==" saltValue="ERBCC4mUVVnrTh0qw43bjA==" spinCount="100000" sheet="1" objects="1" scenarios="1"/>
  <mergeCells count="618">
    <mergeCell ref="DW48:EC48"/>
    <mergeCell ref="B47:CB47"/>
    <mergeCell ref="CF47:CQ47"/>
    <mergeCell ref="CD49:CQ49"/>
    <mergeCell ref="CR49:CY49"/>
    <mergeCell ref="CZ49:DC49"/>
    <mergeCell ref="DD49:DK49"/>
    <mergeCell ref="DL49:DV49"/>
    <mergeCell ref="DW49:EC49"/>
    <mergeCell ref="CF45:CQ45"/>
    <mergeCell ref="CR45:CY45"/>
    <mergeCell ref="CZ45:DC45"/>
    <mergeCell ref="DD45:DK45"/>
    <mergeCell ref="DL45:DV45"/>
    <mergeCell ref="DW45:EC45"/>
    <mergeCell ref="CF46:CQ46"/>
    <mergeCell ref="CR46:CY46"/>
    <mergeCell ref="CZ46:DC46"/>
    <mergeCell ref="DD46:DK46"/>
    <mergeCell ref="DL46:DV46"/>
    <mergeCell ref="DW46:EC46"/>
    <mergeCell ref="CR47:CY47"/>
    <mergeCell ref="CZ47:DC47"/>
    <mergeCell ref="DD47:DK47"/>
    <mergeCell ref="DL47:DV47"/>
    <mergeCell ref="DW47:EC47"/>
    <mergeCell ref="CF48:CQ48"/>
    <mergeCell ref="DW44:EC44"/>
    <mergeCell ref="CZ43:DC43"/>
    <mergeCell ref="DD43:DK43"/>
    <mergeCell ref="DL43:DV43"/>
    <mergeCell ref="DW43:EC43"/>
    <mergeCell ref="CZ42:DC42"/>
    <mergeCell ref="B42:Q42"/>
    <mergeCell ref="R42:Y42"/>
    <mergeCell ref="CF44:CQ44"/>
    <mergeCell ref="CR44:CY44"/>
    <mergeCell ref="CZ44:DC44"/>
    <mergeCell ref="DW42:EC42"/>
    <mergeCell ref="B43:Q43"/>
    <mergeCell ref="R43:Y43"/>
    <mergeCell ref="Z43:AC43"/>
    <mergeCell ref="AD43:AK43"/>
    <mergeCell ref="AL43:AO43"/>
    <mergeCell ref="CD43:CQ43"/>
    <mergeCell ref="CR43:CY43"/>
    <mergeCell ref="AZ42:BF42"/>
    <mergeCell ref="BM42:BU42"/>
    <mergeCell ref="AQ41:AY41"/>
    <mergeCell ref="AZ41:BF41"/>
    <mergeCell ref="BM41:BU41"/>
    <mergeCell ref="BV41:CB41"/>
    <mergeCell ref="BV40:CB40"/>
    <mergeCell ref="CD40:CQ40"/>
    <mergeCell ref="DD41:DK41"/>
    <mergeCell ref="DL41:DV41"/>
    <mergeCell ref="B44:Q44"/>
    <mergeCell ref="R44:Y44"/>
    <mergeCell ref="Z44:AC44"/>
    <mergeCell ref="AD44:AK44"/>
    <mergeCell ref="AL44:AO44"/>
    <mergeCell ref="CD44:CE48"/>
    <mergeCell ref="DD42:DK42"/>
    <mergeCell ref="DL42:DV42"/>
    <mergeCell ref="DD44:DK44"/>
    <mergeCell ref="DL44:DV44"/>
    <mergeCell ref="B48:CB48"/>
    <mergeCell ref="CR48:CY48"/>
    <mergeCell ref="CZ48:DC48"/>
    <mergeCell ref="DD48:DK48"/>
    <mergeCell ref="DL48:DV48"/>
    <mergeCell ref="DW41:EC41"/>
    <mergeCell ref="DW40:EC40"/>
    <mergeCell ref="B41:Q41"/>
    <mergeCell ref="R41:Y41"/>
    <mergeCell ref="Z41:AC41"/>
    <mergeCell ref="AD41:AK41"/>
    <mergeCell ref="AL41:AO41"/>
    <mergeCell ref="AZ40:BF40"/>
    <mergeCell ref="BG40:BK42"/>
    <mergeCell ref="BM40:BU40"/>
    <mergeCell ref="CR40:CY40"/>
    <mergeCell ref="BV42:CB42"/>
    <mergeCell ref="CD42:CQ42"/>
    <mergeCell ref="CR42:CY42"/>
    <mergeCell ref="CZ40:DC40"/>
    <mergeCell ref="DD40:DK40"/>
    <mergeCell ref="DL40:DV40"/>
    <mergeCell ref="Z42:AC42"/>
    <mergeCell ref="AD42:AK42"/>
    <mergeCell ref="AL42:AO42"/>
    <mergeCell ref="AQ42:AY42"/>
    <mergeCell ref="CD41:CQ41"/>
    <mergeCell ref="CR41:CY41"/>
    <mergeCell ref="CZ41:DC41"/>
    <mergeCell ref="DW39:EC39"/>
    <mergeCell ref="B40:Q40"/>
    <mergeCell ref="R40:Y40"/>
    <mergeCell ref="Z40:AC40"/>
    <mergeCell ref="AD40:AK40"/>
    <mergeCell ref="AL40:AO40"/>
    <mergeCell ref="AQ40:AY40"/>
    <mergeCell ref="DL38:DV38"/>
    <mergeCell ref="DW38:EC38"/>
    <mergeCell ref="B39:Q39"/>
    <mergeCell ref="R39:Y39"/>
    <mergeCell ref="Z39:AC39"/>
    <mergeCell ref="AD39:AK39"/>
    <mergeCell ref="AL39:AO39"/>
    <mergeCell ref="AQ39:AY39"/>
    <mergeCell ref="AZ39:BF39"/>
    <mergeCell ref="BG39:BU39"/>
    <mergeCell ref="CZ39:DC39"/>
    <mergeCell ref="DD39:DK39"/>
    <mergeCell ref="DL39:DV39"/>
    <mergeCell ref="BV39:CB39"/>
    <mergeCell ref="CD39:CQ39"/>
    <mergeCell ref="CR39:CY39"/>
    <mergeCell ref="DW35:EC35"/>
    <mergeCell ref="B36:Q36"/>
    <mergeCell ref="R36:Y36"/>
    <mergeCell ref="Z36:AC36"/>
    <mergeCell ref="AD36:AK36"/>
    <mergeCell ref="AL36:AO36"/>
    <mergeCell ref="AQ36:AY36"/>
    <mergeCell ref="CR37:CY37"/>
    <mergeCell ref="CZ37:DC37"/>
    <mergeCell ref="B37:Q37"/>
    <mergeCell ref="R37:Y37"/>
    <mergeCell ref="Z37:AC37"/>
    <mergeCell ref="AD37:AK37"/>
    <mergeCell ref="AL37:AO37"/>
    <mergeCell ref="AQ37:AY37"/>
    <mergeCell ref="AZ37:BF37"/>
    <mergeCell ref="BG37:BU37"/>
    <mergeCell ref="BV37:CB37"/>
    <mergeCell ref="CD37:CQ37"/>
    <mergeCell ref="DD37:DK37"/>
    <mergeCell ref="DL37:DV37"/>
    <mergeCell ref="DW37:EC37"/>
    <mergeCell ref="B38:Q38"/>
    <mergeCell ref="R38:Y38"/>
    <mergeCell ref="Z38:AC38"/>
    <mergeCell ref="AD38:AK38"/>
    <mergeCell ref="AL38:AO38"/>
    <mergeCell ref="BV36:CB36"/>
    <mergeCell ref="DW36:EC36"/>
    <mergeCell ref="AQ38:AY38"/>
    <mergeCell ref="AZ38:BF38"/>
    <mergeCell ref="BG38:BU38"/>
    <mergeCell ref="BV38:CB38"/>
    <mergeCell ref="CD38:CQ38"/>
    <mergeCell ref="CR38:CY38"/>
    <mergeCell ref="CZ38:DC38"/>
    <mergeCell ref="DD38:DK38"/>
    <mergeCell ref="AZ36:BF36"/>
    <mergeCell ref="BG36:BU36"/>
    <mergeCell ref="CZ34:DC34"/>
    <mergeCell ref="DD34:DK34"/>
    <mergeCell ref="DL34:DV34"/>
    <mergeCell ref="CD36:CQ36"/>
    <mergeCell ref="CR36:CY36"/>
    <mergeCell ref="CZ36:DC36"/>
    <mergeCell ref="DD36:DK36"/>
    <mergeCell ref="DL36:DV36"/>
    <mergeCell ref="DL35:DV35"/>
    <mergeCell ref="BG35:CB35"/>
    <mergeCell ref="CD35:CQ35"/>
    <mergeCell ref="CR35:CY35"/>
    <mergeCell ref="CZ35:DC35"/>
    <mergeCell ref="DD35:DK35"/>
    <mergeCell ref="Z35:AC35"/>
    <mergeCell ref="AD35:AK35"/>
    <mergeCell ref="AL35:AO35"/>
    <mergeCell ref="AQ35:BF35"/>
    <mergeCell ref="CD34:CQ34"/>
    <mergeCell ref="CR34:CY34"/>
    <mergeCell ref="CD33:CQ33"/>
    <mergeCell ref="B33:Q33"/>
    <mergeCell ref="R33:Y33"/>
    <mergeCell ref="Z33:AC33"/>
    <mergeCell ref="AD33:AK33"/>
    <mergeCell ref="AL33:AO33"/>
    <mergeCell ref="B35:Q35"/>
    <mergeCell ref="R35:Y35"/>
    <mergeCell ref="B32:Q32"/>
    <mergeCell ref="R32:Y32"/>
    <mergeCell ref="Z32:AC32"/>
    <mergeCell ref="AD32:AK32"/>
    <mergeCell ref="AL32:AO32"/>
    <mergeCell ref="DW34:EC34"/>
    <mergeCell ref="CR33:CY33"/>
    <mergeCell ref="CZ33:DC33"/>
    <mergeCell ref="DD33:DK33"/>
    <mergeCell ref="DL33:DV33"/>
    <mergeCell ref="DW32:EC32"/>
    <mergeCell ref="CZ32:DC32"/>
    <mergeCell ref="DD32:DK32"/>
    <mergeCell ref="DL32:DV32"/>
    <mergeCell ref="DW33:EC33"/>
    <mergeCell ref="B34:Q34"/>
    <mergeCell ref="R34:Y34"/>
    <mergeCell ref="Z34:AC34"/>
    <mergeCell ref="AD34:AK34"/>
    <mergeCell ref="AL34:AO34"/>
    <mergeCell ref="AX33:BF33"/>
    <mergeCell ref="BG33:BL33"/>
    <mergeCell ref="BM33:BQ33"/>
    <mergeCell ref="BR33:BW33"/>
    <mergeCell ref="CZ31:DC31"/>
    <mergeCell ref="DD31:DK31"/>
    <mergeCell ref="DL31:DV31"/>
    <mergeCell ref="DW31:EC31"/>
    <mergeCell ref="AD31:AK31"/>
    <mergeCell ref="AL31:AO31"/>
    <mergeCell ref="AP31:AS33"/>
    <mergeCell ref="AT31:AT33"/>
    <mergeCell ref="CR31:CY31"/>
    <mergeCell ref="AX32:BF32"/>
    <mergeCell ref="BG32:BL32"/>
    <mergeCell ref="BM32:BQ32"/>
    <mergeCell ref="BR32:BW32"/>
    <mergeCell ref="BX33:CB33"/>
    <mergeCell ref="BX32:CB32"/>
    <mergeCell ref="CF32:CQ32"/>
    <mergeCell ref="AX31:BF31"/>
    <mergeCell ref="BG31:BL31"/>
    <mergeCell ref="BM31:BQ31"/>
    <mergeCell ref="BR31:BW31"/>
    <mergeCell ref="BX31:CB31"/>
    <mergeCell ref="CF31:CQ31"/>
    <mergeCell ref="CR32:CY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28:Q28"/>
    <mergeCell ref="R28:Y28"/>
    <mergeCell ref="Z28:AC28"/>
    <mergeCell ref="AD28:AK28"/>
    <mergeCell ref="AL28:AO28"/>
    <mergeCell ref="AP28:BF28"/>
    <mergeCell ref="BG28:BN28"/>
    <mergeCell ref="BO28:BR28"/>
    <mergeCell ref="BS28:CB28"/>
    <mergeCell ref="DD29:DK29"/>
    <mergeCell ref="DL29:DV29"/>
    <mergeCell ref="B27:Q27"/>
    <mergeCell ref="R27:Y27"/>
    <mergeCell ref="Z27:AC27"/>
    <mergeCell ref="AD27:AK27"/>
    <mergeCell ref="AL27:AO27"/>
    <mergeCell ref="AP27:BF27"/>
    <mergeCell ref="BG27:BN27"/>
    <mergeCell ref="DL26:DV26"/>
    <mergeCell ref="B26:Q26"/>
    <mergeCell ref="R26:Y26"/>
    <mergeCell ref="Z26:AC26"/>
    <mergeCell ref="AD26:AK26"/>
    <mergeCell ref="AL26:AO26"/>
    <mergeCell ref="AP26:BF26"/>
    <mergeCell ref="BO27:BR27"/>
    <mergeCell ref="BS27:CB27"/>
    <mergeCell ref="BS26:CB26"/>
    <mergeCell ref="CD26:CQ26"/>
    <mergeCell ref="CR26:CY26"/>
    <mergeCell ref="CZ26:DC26"/>
    <mergeCell ref="DL27:DV27"/>
    <mergeCell ref="CR25:CY25"/>
    <mergeCell ref="CZ25:DC25"/>
    <mergeCell ref="DD25:DK25"/>
    <mergeCell ref="CD27:CQ27"/>
    <mergeCell ref="CR27:CY27"/>
    <mergeCell ref="CZ27:DC27"/>
    <mergeCell ref="DD27:DK27"/>
    <mergeCell ref="DD26:DK26"/>
    <mergeCell ref="DW27:EC27"/>
    <mergeCell ref="DW26:EC26"/>
    <mergeCell ref="BG26:BN26"/>
    <mergeCell ref="BO26:BR26"/>
    <mergeCell ref="BO25:BR25"/>
    <mergeCell ref="BO24:BR24"/>
    <mergeCell ref="BS24:CB24"/>
    <mergeCell ref="BS25:CB25"/>
    <mergeCell ref="BS23:CB23"/>
    <mergeCell ref="DW24:EC24"/>
    <mergeCell ref="B25:Q25"/>
    <mergeCell ref="R25:Y25"/>
    <mergeCell ref="Z25:AC25"/>
    <mergeCell ref="AD25:AK25"/>
    <mergeCell ref="AL25:AO25"/>
    <mergeCell ref="AP25:BF25"/>
    <mergeCell ref="BG25:BN25"/>
    <mergeCell ref="BG24:BN24"/>
    <mergeCell ref="DD24:DK24"/>
    <mergeCell ref="CD24:CQ24"/>
    <mergeCell ref="CR24:CY24"/>
    <mergeCell ref="CZ24:DC24"/>
    <mergeCell ref="B24:Q24"/>
    <mergeCell ref="R24:Y24"/>
    <mergeCell ref="Z24:AC24"/>
    <mergeCell ref="AD24:AK24"/>
    <mergeCell ref="DL25:DV25"/>
    <mergeCell ref="DW25:EC25"/>
    <mergeCell ref="DW23:EC23"/>
    <mergeCell ref="CD22:EC22"/>
    <mergeCell ref="B23:Q23"/>
    <mergeCell ref="R23:Y23"/>
    <mergeCell ref="Z23:AC23"/>
    <mergeCell ref="AD23:AK23"/>
    <mergeCell ref="AL23:AO23"/>
    <mergeCell ref="AP23:BF23"/>
    <mergeCell ref="CD23:CQ23"/>
    <mergeCell ref="CR23:CY23"/>
    <mergeCell ref="CZ23:DC23"/>
    <mergeCell ref="DD23:DK23"/>
    <mergeCell ref="DL23:DV23"/>
    <mergeCell ref="AP24:BF24"/>
    <mergeCell ref="BG23:BN23"/>
    <mergeCell ref="BO23:BR23"/>
    <mergeCell ref="BG22:BN22"/>
    <mergeCell ref="BO22:BR22"/>
    <mergeCell ref="BS22:CB22"/>
    <mergeCell ref="AL24:AO24"/>
    <mergeCell ref="DL24:DV24"/>
    <mergeCell ref="CD25:CQ25"/>
    <mergeCell ref="DD21:DP21"/>
    <mergeCell ref="BG21:BN21"/>
    <mergeCell ref="AP20:BF20"/>
    <mergeCell ref="BG20:BN20"/>
    <mergeCell ref="BO20:BR20"/>
    <mergeCell ref="BS20:CB20"/>
    <mergeCell ref="CD20:CQ20"/>
    <mergeCell ref="B22:Q22"/>
    <mergeCell ref="R22:Y22"/>
    <mergeCell ref="Z22:AC22"/>
    <mergeCell ref="AD22:AK22"/>
    <mergeCell ref="AL22:AO22"/>
    <mergeCell ref="AP22:BF22"/>
    <mergeCell ref="B21:Q21"/>
    <mergeCell ref="R21:Y21"/>
    <mergeCell ref="Z21:AC21"/>
    <mergeCell ref="AD21:AK21"/>
    <mergeCell ref="AL21:AO21"/>
    <mergeCell ref="AP21:BF21"/>
    <mergeCell ref="DQ19:EC19"/>
    <mergeCell ref="B20:Q20"/>
    <mergeCell ref="R20:Y20"/>
    <mergeCell ref="Z20:AC20"/>
    <mergeCell ref="AD20:AK20"/>
    <mergeCell ref="AL20:AO20"/>
    <mergeCell ref="CZ20:DC20"/>
    <mergeCell ref="DD20:DP20"/>
    <mergeCell ref="DQ20:EC20"/>
    <mergeCell ref="CR20:CY20"/>
    <mergeCell ref="BO19:BR19"/>
    <mergeCell ref="BS19:CB19"/>
    <mergeCell ref="DQ21:EC21"/>
    <mergeCell ref="BO21:BR21"/>
    <mergeCell ref="BS21:CB21"/>
    <mergeCell ref="CD21:CQ21"/>
    <mergeCell ref="CR21:CY21"/>
    <mergeCell ref="CZ21:DC21"/>
    <mergeCell ref="CD18:CQ18"/>
    <mergeCell ref="CR18:CY18"/>
    <mergeCell ref="CZ18:DC18"/>
    <mergeCell ref="DD18:DP18"/>
    <mergeCell ref="CD19:CQ19"/>
    <mergeCell ref="CR19:CY19"/>
    <mergeCell ref="CZ19:DC19"/>
    <mergeCell ref="DD19:DP19"/>
    <mergeCell ref="DQ18:EC18"/>
    <mergeCell ref="B18:Q18"/>
    <mergeCell ref="R18:Y18"/>
    <mergeCell ref="Z18:AC18"/>
    <mergeCell ref="AD18:AK18"/>
    <mergeCell ref="AL18:AO18"/>
    <mergeCell ref="AP18:BF18"/>
    <mergeCell ref="BO18:BR18"/>
    <mergeCell ref="BS18:CB18"/>
    <mergeCell ref="B19:Q19"/>
    <mergeCell ref="R19:Y19"/>
    <mergeCell ref="Z19:AC19"/>
    <mergeCell ref="AD19:AK19"/>
    <mergeCell ref="AL19:AO19"/>
    <mergeCell ref="AP19:BF19"/>
    <mergeCell ref="BG19:BN19"/>
    <mergeCell ref="BG18:BN18"/>
    <mergeCell ref="B17:Q17"/>
    <mergeCell ref="R17:Y17"/>
    <mergeCell ref="Z17:AC17"/>
    <mergeCell ref="AD17:AK17"/>
    <mergeCell ref="AL17:AO17"/>
    <mergeCell ref="CZ17:DC17"/>
    <mergeCell ref="DD17:DP17"/>
    <mergeCell ref="DQ17:EC17"/>
    <mergeCell ref="CR17:CY17"/>
    <mergeCell ref="AP17:BF17"/>
    <mergeCell ref="BG17:BN17"/>
    <mergeCell ref="BO17:BR17"/>
    <mergeCell ref="BS17:CB17"/>
    <mergeCell ref="CD17:CQ17"/>
    <mergeCell ref="CD15:CQ15"/>
    <mergeCell ref="CR15:CY15"/>
    <mergeCell ref="CZ15:DC15"/>
    <mergeCell ref="DD15:DP15"/>
    <mergeCell ref="CD16:CQ16"/>
    <mergeCell ref="CR16:CY16"/>
    <mergeCell ref="CZ16:DC16"/>
    <mergeCell ref="DD16:DP16"/>
    <mergeCell ref="DQ15:EC15"/>
    <mergeCell ref="DQ16:EC16"/>
    <mergeCell ref="B15:Q15"/>
    <mergeCell ref="R15:Y15"/>
    <mergeCell ref="Z15:AC15"/>
    <mergeCell ref="AD15:AK15"/>
    <mergeCell ref="AL15:AO15"/>
    <mergeCell ref="AP15:BF15"/>
    <mergeCell ref="BO15:BR15"/>
    <mergeCell ref="BS15:CB15"/>
    <mergeCell ref="B16:Q16"/>
    <mergeCell ref="R16:Y16"/>
    <mergeCell ref="Z16:AC16"/>
    <mergeCell ref="AD16:AK16"/>
    <mergeCell ref="AL16:AO16"/>
    <mergeCell ref="AP16:BF16"/>
    <mergeCell ref="BG16:BN16"/>
    <mergeCell ref="BG15:BN15"/>
    <mergeCell ref="BO16:BR16"/>
    <mergeCell ref="BS16:CB16"/>
    <mergeCell ref="B14:Q14"/>
    <mergeCell ref="R14:Y14"/>
    <mergeCell ref="Z14:AC14"/>
    <mergeCell ref="AD14:AK14"/>
    <mergeCell ref="AL14:AO14"/>
    <mergeCell ref="CZ14:DC14"/>
    <mergeCell ref="DD14:DP14"/>
    <mergeCell ref="DQ14:EC14"/>
    <mergeCell ref="CR14:CY14"/>
    <mergeCell ref="AP14:BF14"/>
    <mergeCell ref="BG14:BN14"/>
    <mergeCell ref="BO14:BR14"/>
    <mergeCell ref="BS14:CB14"/>
    <mergeCell ref="CD14:CQ14"/>
    <mergeCell ref="CD12:CQ12"/>
    <mergeCell ref="CR12:CY12"/>
    <mergeCell ref="CZ12:DC12"/>
    <mergeCell ref="DD12:DP12"/>
    <mergeCell ref="CD13:CQ13"/>
    <mergeCell ref="CR13:CY13"/>
    <mergeCell ref="CZ13:DC13"/>
    <mergeCell ref="DD13:DP13"/>
    <mergeCell ref="DQ12:EC12"/>
    <mergeCell ref="DQ13:EC13"/>
    <mergeCell ref="B12:Q12"/>
    <mergeCell ref="R12:Y12"/>
    <mergeCell ref="Z12:AC12"/>
    <mergeCell ref="AD12:AK12"/>
    <mergeCell ref="AL12:AO12"/>
    <mergeCell ref="AP12:BF12"/>
    <mergeCell ref="BO12:BR12"/>
    <mergeCell ref="BS12:CB12"/>
    <mergeCell ref="B13:Q13"/>
    <mergeCell ref="R13:Y13"/>
    <mergeCell ref="Z13:AC13"/>
    <mergeCell ref="AD13:AK13"/>
    <mergeCell ref="AL13:AO13"/>
    <mergeCell ref="AP13:BF13"/>
    <mergeCell ref="BG13:BN13"/>
    <mergeCell ref="BG12:BN12"/>
    <mergeCell ref="BO13:BR13"/>
    <mergeCell ref="BS13:CB13"/>
    <mergeCell ref="B11:Q11"/>
    <mergeCell ref="R11:Y11"/>
    <mergeCell ref="Z11:AC11"/>
    <mergeCell ref="AD11:AK11"/>
    <mergeCell ref="AL11:AO11"/>
    <mergeCell ref="CZ11:DC11"/>
    <mergeCell ref="DD11:DP11"/>
    <mergeCell ref="DQ11:EC11"/>
    <mergeCell ref="CR11:CY11"/>
    <mergeCell ref="AP11:BF11"/>
    <mergeCell ref="BG11:BN11"/>
    <mergeCell ref="BO11:BR11"/>
    <mergeCell ref="BS11:CB11"/>
    <mergeCell ref="CD11:CQ11"/>
    <mergeCell ref="CD9:CQ9"/>
    <mergeCell ref="CR9:CY9"/>
    <mergeCell ref="CZ9:DC9"/>
    <mergeCell ref="DD9:DP9"/>
    <mergeCell ref="CD10:CQ10"/>
    <mergeCell ref="CR10:CY10"/>
    <mergeCell ref="CZ10:DC10"/>
    <mergeCell ref="DD10:DP10"/>
    <mergeCell ref="DQ9:EC9"/>
    <mergeCell ref="DQ10:EC10"/>
    <mergeCell ref="B9:Q9"/>
    <mergeCell ref="R9:Y9"/>
    <mergeCell ref="Z9:AC9"/>
    <mergeCell ref="AD9:AK9"/>
    <mergeCell ref="AL9:AO9"/>
    <mergeCell ref="AP9:BF9"/>
    <mergeCell ref="BO9:BR9"/>
    <mergeCell ref="BS9:CB9"/>
    <mergeCell ref="B10:Q10"/>
    <mergeCell ref="R10:Y10"/>
    <mergeCell ref="Z10:AC10"/>
    <mergeCell ref="AD10:AK10"/>
    <mergeCell ref="AL10:AO10"/>
    <mergeCell ref="AP10:BF10"/>
    <mergeCell ref="BG10:BN10"/>
    <mergeCell ref="BG9:BN9"/>
    <mergeCell ref="BO10:BR10"/>
    <mergeCell ref="BS10:CB10"/>
    <mergeCell ref="DD6:DP6"/>
    <mergeCell ref="CD7:CQ7"/>
    <mergeCell ref="CR7:CY7"/>
    <mergeCell ref="CZ7:DC7"/>
    <mergeCell ref="DD7:DP7"/>
    <mergeCell ref="DQ6:EC6"/>
    <mergeCell ref="DQ7:EC7"/>
    <mergeCell ref="B8:Q8"/>
    <mergeCell ref="R8:Y8"/>
    <mergeCell ref="Z8:AC8"/>
    <mergeCell ref="AD8:AK8"/>
    <mergeCell ref="AL8:AO8"/>
    <mergeCell ref="CZ8:DC8"/>
    <mergeCell ref="DD8:DP8"/>
    <mergeCell ref="DQ8:EC8"/>
    <mergeCell ref="CR8:CY8"/>
    <mergeCell ref="BO7:BR7"/>
    <mergeCell ref="BS7:CB7"/>
    <mergeCell ref="AP8:BF8"/>
    <mergeCell ref="BG8:BN8"/>
    <mergeCell ref="BO8:BR8"/>
    <mergeCell ref="BS8:CB8"/>
    <mergeCell ref="CD8:CQ8"/>
    <mergeCell ref="CD5:CQ5"/>
    <mergeCell ref="CR5:CY5"/>
    <mergeCell ref="CZ5:DC5"/>
    <mergeCell ref="DD5:DP5"/>
    <mergeCell ref="DQ5:EC5"/>
    <mergeCell ref="BO6:BR6"/>
    <mergeCell ref="BS6:CB6"/>
    <mergeCell ref="B7:Q7"/>
    <mergeCell ref="R7:Y7"/>
    <mergeCell ref="Z7:AC7"/>
    <mergeCell ref="AD7:AK7"/>
    <mergeCell ref="AL7:AO7"/>
    <mergeCell ref="AP7:BF7"/>
    <mergeCell ref="BG7:BN7"/>
    <mergeCell ref="B6:Q6"/>
    <mergeCell ref="R6:Y6"/>
    <mergeCell ref="Z6:AC6"/>
    <mergeCell ref="AD6:AK6"/>
    <mergeCell ref="AL6:AO6"/>
    <mergeCell ref="AP6:BF6"/>
    <mergeCell ref="BG6:BN6"/>
    <mergeCell ref="CD6:CQ6"/>
    <mergeCell ref="CR6:CY6"/>
    <mergeCell ref="CZ6:D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19" t="s">
        <v>368</v>
      </c>
      <c r="B2" s="1119"/>
      <c r="C2" s="1119"/>
      <c r="D2" s="1119"/>
      <c r="E2" s="1119"/>
      <c r="F2" s="1119"/>
      <c r="G2" s="1119"/>
      <c r="H2" s="1119"/>
      <c r="I2" s="1119"/>
      <c r="J2" s="1119"/>
      <c r="K2" s="1119"/>
      <c r="L2" s="1119"/>
      <c r="M2" s="1119"/>
      <c r="N2" s="1119"/>
      <c r="O2" s="1119"/>
      <c r="P2" s="1119"/>
      <c r="Q2" s="1119"/>
      <c r="R2" s="1119"/>
      <c r="S2" s="1119"/>
      <c r="T2" s="1119"/>
      <c r="U2" s="1119"/>
      <c r="V2" s="1119"/>
      <c r="W2" s="1119"/>
      <c r="X2" s="1119"/>
      <c r="Y2" s="1119"/>
      <c r="Z2" s="1119"/>
      <c r="AA2" s="1119"/>
      <c r="AB2" s="1119"/>
      <c r="AC2" s="1119"/>
      <c r="AD2" s="1119"/>
      <c r="AE2" s="1119"/>
      <c r="AF2" s="1119"/>
      <c r="AG2" s="1119"/>
      <c r="AH2" s="1119"/>
      <c r="AI2" s="1119"/>
      <c r="AJ2" s="1119"/>
      <c r="AK2" s="1119"/>
      <c r="AL2" s="1119"/>
      <c r="AM2" s="1119"/>
      <c r="AN2" s="1119"/>
      <c r="AO2" s="1119"/>
      <c r="AP2" s="1119"/>
      <c r="AQ2" s="1119"/>
      <c r="AR2" s="1119"/>
      <c r="AS2" s="1119"/>
      <c r="AT2" s="1119"/>
      <c r="AU2" s="1119"/>
      <c r="AV2" s="1119"/>
      <c r="AW2" s="1119"/>
      <c r="AX2" s="1119"/>
      <c r="AY2" s="1119"/>
      <c r="AZ2" s="1119"/>
      <c r="BA2" s="1119"/>
      <c r="BB2" s="1119"/>
      <c r="BC2" s="1119"/>
      <c r="BD2" s="1119"/>
      <c r="BE2" s="1119"/>
      <c r="BF2" s="1119"/>
      <c r="BG2" s="1119"/>
      <c r="BH2" s="1119"/>
      <c r="BI2" s="111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20" t="s">
        <v>369</v>
      </c>
      <c r="DK2" s="1121"/>
      <c r="DL2" s="1121"/>
      <c r="DM2" s="1121"/>
      <c r="DN2" s="1121"/>
      <c r="DO2" s="1122"/>
      <c r="DP2" s="224"/>
      <c r="DQ2" s="1120" t="s">
        <v>370</v>
      </c>
      <c r="DR2" s="1121"/>
      <c r="DS2" s="1121"/>
      <c r="DT2" s="1121"/>
      <c r="DU2" s="1121"/>
      <c r="DV2" s="1121"/>
      <c r="DW2" s="1121"/>
      <c r="DX2" s="1121"/>
      <c r="DY2" s="1121"/>
      <c r="DZ2" s="1122"/>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88" t="s">
        <v>371</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28"/>
      <c r="BA4" s="228"/>
      <c r="BB4" s="228"/>
      <c r="BC4" s="228"/>
      <c r="BD4" s="228"/>
      <c r="BE4" s="229"/>
      <c r="BF4" s="229"/>
      <c r="BG4" s="229"/>
      <c r="BH4" s="229"/>
      <c r="BI4" s="229"/>
      <c r="BJ4" s="229"/>
      <c r="BK4" s="229"/>
      <c r="BL4" s="229"/>
      <c r="BM4" s="229"/>
      <c r="BN4" s="229"/>
      <c r="BO4" s="229"/>
      <c r="BP4" s="229"/>
      <c r="BQ4" s="759" t="s">
        <v>372</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30"/>
    </row>
    <row r="5" spans="1:131" s="231" customFormat="1" ht="26.25" customHeight="1" x14ac:dyDescent="0.15">
      <c r="A5" s="1024" t="s">
        <v>373</v>
      </c>
      <c r="B5" s="1025"/>
      <c r="C5" s="1025"/>
      <c r="D5" s="1025"/>
      <c r="E5" s="1025"/>
      <c r="F5" s="1025"/>
      <c r="G5" s="1025"/>
      <c r="H5" s="1025"/>
      <c r="I5" s="1025"/>
      <c r="J5" s="1025"/>
      <c r="K5" s="1025"/>
      <c r="L5" s="1025"/>
      <c r="M5" s="1025"/>
      <c r="N5" s="1025"/>
      <c r="O5" s="1025"/>
      <c r="P5" s="1026"/>
      <c r="Q5" s="1030" t="s">
        <v>374</v>
      </c>
      <c r="R5" s="1031"/>
      <c r="S5" s="1031"/>
      <c r="T5" s="1031"/>
      <c r="U5" s="1032"/>
      <c r="V5" s="1030" t="s">
        <v>375</v>
      </c>
      <c r="W5" s="1031"/>
      <c r="X5" s="1031"/>
      <c r="Y5" s="1031"/>
      <c r="Z5" s="1032"/>
      <c r="AA5" s="1030" t="s">
        <v>376</v>
      </c>
      <c r="AB5" s="1031"/>
      <c r="AC5" s="1031"/>
      <c r="AD5" s="1031"/>
      <c r="AE5" s="1031"/>
      <c r="AF5" s="1123" t="s">
        <v>377</v>
      </c>
      <c r="AG5" s="1031"/>
      <c r="AH5" s="1031"/>
      <c r="AI5" s="1031"/>
      <c r="AJ5" s="1044"/>
      <c r="AK5" s="1031" t="s">
        <v>378</v>
      </c>
      <c r="AL5" s="1031"/>
      <c r="AM5" s="1031"/>
      <c r="AN5" s="1031"/>
      <c r="AO5" s="1032"/>
      <c r="AP5" s="1030" t="s">
        <v>379</v>
      </c>
      <c r="AQ5" s="1031"/>
      <c r="AR5" s="1031"/>
      <c r="AS5" s="1031"/>
      <c r="AT5" s="1032"/>
      <c r="AU5" s="1030" t="s">
        <v>380</v>
      </c>
      <c r="AV5" s="1031"/>
      <c r="AW5" s="1031"/>
      <c r="AX5" s="1031"/>
      <c r="AY5" s="1044"/>
      <c r="AZ5" s="228"/>
      <c r="BA5" s="228"/>
      <c r="BB5" s="228"/>
      <c r="BC5" s="228"/>
      <c r="BD5" s="228"/>
      <c r="BE5" s="229"/>
      <c r="BF5" s="229"/>
      <c r="BG5" s="229"/>
      <c r="BH5" s="229"/>
      <c r="BI5" s="229"/>
      <c r="BJ5" s="229"/>
      <c r="BK5" s="229"/>
      <c r="BL5" s="229"/>
      <c r="BM5" s="229"/>
      <c r="BN5" s="229"/>
      <c r="BO5" s="229"/>
      <c r="BP5" s="229"/>
      <c r="BQ5" s="1024" t="s">
        <v>381</v>
      </c>
      <c r="BR5" s="1025"/>
      <c r="BS5" s="1025"/>
      <c r="BT5" s="1025"/>
      <c r="BU5" s="1025"/>
      <c r="BV5" s="1025"/>
      <c r="BW5" s="1025"/>
      <c r="BX5" s="1025"/>
      <c r="BY5" s="1025"/>
      <c r="BZ5" s="1025"/>
      <c r="CA5" s="1025"/>
      <c r="CB5" s="1025"/>
      <c r="CC5" s="1025"/>
      <c r="CD5" s="1025"/>
      <c r="CE5" s="1025"/>
      <c r="CF5" s="1025"/>
      <c r="CG5" s="1026"/>
      <c r="CH5" s="1030" t="s">
        <v>382</v>
      </c>
      <c r="CI5" s="1031"/>
      <c r="CJ5" s="1031"/>
      <c r="CK5" s="1031"/>
      <c r="CL5" s="1032"/>
      <c r="CM5" s="1030" t="s">
        <v>383</v>
      </c>
      <c r="CN5" s="1031"/>
      <c r="CO5" s="1031"/>
      <c r="CP5" s="1031"/>
      <c r="CQ5" s="1032"/>
      <c r="CR5" s="1030" t="s">
        <v>384</v>
      </c>
      <c r="CS5" s="1031"/>
      <c r="CT5" s="1031"/>
      <c r="CU5" s="1031"/>
      <c r="CV5" s="1032"/>
      <c r="CW5" s="1030" t="s">
        <v>385</v>
      </c>
      <c r="CX5" s="1031"/>
      <c r="CY5" s="1031"/>
      <c r="CZ5" s="1031"/>
      <c r="DA5" s="1032"/>
      <c r="DB5" s="1030" t="s">
        <v>386</v>
      </c>
      <c r="DC5" s="1031"/>
      <c r="DD5" s="1031"/>
      <c r="DE5" s="1031"/>
      <c r="DF5" s="1032"/>
      <c r="DG5" s="1113" t="s">
        <v>387</v>
      </c>
      <c r="DH5" s="1114"/>
      <c r="DI5" s="1114"/>
      <c r="DJ5" s="1114"/>
      <c r="DK5" s="1115"/>
      <c r="DL5" s="1113" t="s">
        <v>388</v>
      </c>
      <c r="DM5" s="1114"/>
      <c r="DN5" s="1114"/>
      <c r="DO5" s="1114"/>
      <c r="DP5" s="1115"/>
      <c r="DQ5" s="1030" t="s">
        <v>389</v>
      </c>
      <c r="DR5" s="1031"/>
      <c r="DS5" s="1031"/>
      <c r="DT5" s="1031"/>
      <c r="DU5" s="1032"/>
      <c r="DV5" s="1030" t="s">
        <v>380</v>
      </c>
      <c r="DW5" s="1031"/>
      <c r="DX5" s="1031"/>
      <c r="DY5" s="1031"/>
      <c r="DZ5" s="1044"/>
      <c r="EA5" s="230"/>
    </row>
    <row r="6" spans="1:131" s="231"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24"/>
      <c r="AG6" s="1034"/>
      <c r="AH6" s="1034"/>
      <c r="AI6" s="1034"/>
      <c r="AJ6" s="1045"/>
      <c r="AK6" s="1034"/>
      <c r="AL6" s="1034"/>
      <c r="AM6" s="1034"/>
      <c r="AN6" s="1034"/>
      <c r="AO6" s="1035"/>
      <c r="AP6" s="1033"/>
      <c r="AQ6" s="1034"/>
      <c r="AR6" s="1034"/>
      <c r="AS6" s="1034"/>
      <c r="AT6" s="1035"/>
      <c r="AU6" s="1033"/>
      <c r="AV6" s="1034"/>
      <c r="AW6" s="1034"/>
      <c r="AX6" s="1034"/>
      <c r="AY6" s="1045"/>
      <c r="AZ6" s="228"/>
      <c r="BA6" s="228"/>
      <c r="BB6" s="228"/>
      <c r="BC6" s="228"/>
      <c r="BD6" s="228"/>
      <c r="BE6" s="229"/>
      <c r="BF6" s="229"/>
      <c r="BG6" s="229"/>
      <c r="BH6" s="229"/>
      <c r="BI6" s="229"/>
      <c r="BJ6" s="229"/>
      <c r="BK6" s="229"/>
      <c r="BL6" s="229"/>
      <c r="BM6" s="229"/>
      <c r="BN6" s="229"/>
      <c r="BO6" s="229"/>
      <c r="BP6" s="229"/>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16"/>
      <c r="DH6" s="1117"/>
      <c r="DI6" s="1117"/>
      <c r="DJ6" s="1117"/>
      <c r="DK6" s="1118"/>
      <c r="DL6" s="1116"/>
      <c r="DM6" s="1117"/>
      <c r="DN6" s="1117"/>
      <c r="DO6" s="1117"/>
      <c r="DP6" s="1118"/>
      <c r="DQ6" s="1033"/>
      <c r="DR6" s="1034"/>
      <c r="DS6" s="1034"/>
      <c r="DT6" s="1034"/>
      <c r="DU6" s="1035"/>
      <c r="DV6" s="1033"/>
      <c r="DW6" s="1034"/>
      <c r="DX6" s="1034"/>
      <c r="DY6" s="1034"/>
      <c r="DZ6" s="1045"/>
      <c r="EA6" s="230"/>
    </row>
    <row r="7" spans="1:131" s="231" customFormat="1" ht="26.25" customHeight="1" thickTop="1" x14ac:dyDescent="0.15">
      <c r="A7" s="232">
        <v>1</v>
      </c>
      <c r="B7" s="1076" t="s">
        <v>390</v>
      </c>
      <c r="C7" s="1077"/>
      <c r="D7" s="1077"/>
      <c r="E7" s="1077"/>
      <c r="F7" s="1077"/>
      <c r="G7" s="1077"/>
      <c r="H7" s="1077"/>
      <c r="I7" s="1077"/>
      <c r="J7" s="1077"/>
      <c r="K7" s="1077"/>
      <c r="L7" s="1077"/>
      <c r="M7" s="1077"/>
      <c r="N7" s="1077"/>
      <c r="O7" s="1077"/>
      <c r="P7" s="1078"/>
      <c r="Q7" s="1131">
        <v>14405</v>
      </c>
      <c r="R7" s="1132"/>
      <c r="S7" s="1132"/>
      <c r="T7" s="1132"/>
      <c r="U7" s="1132"/>
      <c r="V7" s="1132">
        <v>13484</v>
      </c>
      <c r="W7" s="1132"/>
      <c r="X7" s="1132"/>
      <c r="Y7" s="1132"/>
      <c r="Z7" s="1132"/>
      <c r="AA7" s="1132">
        <v>921</v>
      </c>
      <c r="AB7" s="1132"/>
      <c r="AC7" s="1132"/>
      <c r="AD7" s="1132"/>
      <c r="AE7" s="1133"/>
      <c r="AF7" s="1134">
        <v>635</v>
      </c>
      <c r="AG7" s="1135"/>
      <c r="AH7" s="1135"/>
      <c r="AI7" s="1135"/>
      <c r="AJ7" s="1136"/>
      <c r="AK7" s="1137">
        <v>707</v>
      </c>
      <c r="AL7" s="1138"/>
      <c r="AM7" s="1138"/>
      <c r="AN7" s="1138"/>
      <c r="AO7" s="1138"/>
      <c r="AP7" s="1138">
        <v>15176</v>
      </c>
      <c r="AQ7" s="1138"/>
      <c r="AR7" s="1138"/>
      <c r="AS7" s="1138"/>
      <c r="AT7" s="1138"/>
      <c r="AU7" s="1139"/>
      <c r="AV7" s="1139"/>
      <c r="AW7" s="1139"/>
      <c r="AX7" s="1139"/>
      <c r="AY7" s="1140"/>
      <c r="AZ7" s="228"/>
      <c r="BA7" s="228"/>
      <c r="BB7" s="228"/>
      <c r="BC7" s="228"/>
      <c r="BD7" s="228"/>
      <c r="BE7" s="229"/>
      <c r="BF7" s="229"/>
      <c r="BG7" s="229"/>
      <c r="BH7" s="229"/>
      <c r="BI7" s="229"/>
      <c r="BJ7" s="229"/>
      <c r="BK7" s="229"/>
      <c r="BL7" s="229"/>
      <c r="BM7" s="229"/>
      <c r="BN7" s="229"/>
      <c r="BO7" s="229"/>
      <c r="BP7" s="229"/>
      <c r="BQ7" s="232">
        <v>1</v>
      </c>
      <c r="BR7" s="233"/>
      <c r="BS7" s="1128" t="s">
        <v>574</v>
      </c>
      <c r="BT7" s="1129"/>
      <c r="BU7" s="1129"/>
      <c r="BV7" s="1129"/>
      <c r="BW7" s="1129"/>
      <c r="BX7" s="1129"/>
      <c r="BY7" s="1129"/>
      <c r="BZ7" s="1129"/>
      <c r="CA7" s="1129"/>
      <c r="CB7" s="1129"/>
      <c r="CC7" s="1129"/>
      <c r="CD7" s="1129"/>
      <c r="CE7" s="1129"/>
      <c r="CF7" s="1129"/>
      <c r="CG7" s="1141"/>
      <c r="CH7" s="1125">
        <v>-3</v>
      </c>
      <c r="CI7" s="1126"/>
      <c r="CJ7" s="1126"/>
      <c r="CK7" s="1126"/>
      <c r="CL7" s="1127"/>
      <c r="CM7" s="1125">
        <v>155</v>
      </c>
      <c r="CN7" s="1126"/>
      <c r="CO7" s="1126"/>
      <c r="CP7" s="1126"/>
      <c r="CQ7" s="1127"/>
      <c r="CR7" s="1125">
        <v>100</v>
      </c>
      <c r="CS7" s="1126"/>
      <c r="CT7" s="1126"/>
      <c r="CU7" s="1126"/>
      <c r="CV7" s="1127"/>
      <c r="CW7" s="1125" t="s">
        <v>586</v>
      </c>
      <c r="CX7" s="1126"/>
      <c r="CY7" s="1126"/>
      <c r="CZ7" s="1126"/>
      <c r="DA7" s="1127"/>
      <c r="DB7" s="1125" t="s">
        <v>586</v>
      </c>
      <c r="DC7" s="1126"/>
      <c r="DD7" s="1126"/>
      <c r="DE7" s="1126"/>
      <c r="DF7" s="1127"/>
      <c r="DG7" s="1125" t="s">
        <v>586</v>
      </c>
      <c r="DH7" s="1126"/>
      <c r="DI7" s="1126"/>
      <c r="DJ7" s="1126"/>
      <c r="DK7" s="1127"/>
      <c r="DL7" s="1125" t="s">
        <v>586</v>
      </c>
      <c r="DM7" s="1126"/>
      <c r="DN7" s="1126"/>
      <c r="DO7" s="1126"/>
      <c r="DP7" s="1127"/>
      <c r="DQ7" s="1125" t="s">
        <v>586</v>
      </c>
      <c r="DR7" s="1126"/>
      <c r="DS7" s="1126"/>
      <c r="DT7" s="1126"/>
      <c r="DU7" s="1127"/>
      <c r="DV7" s="1128"/>
      <c r="DW7" s="1129"/>
      <c r="DX7" s="1129"/>
      <c r="DY7" s="1129"/>
      <c r="DZ7" s="1130"/>
      <c r="EA7" s="230"/>
    </row>
    <row r="8" spans="1:131" s="231" customFormat="1" ht="26.25" customHeight="1" x14ac:dyDescent="0.15">
      <c r="A8" s="234">
        <v>2</v>
      </c>
      <c r="B8" s="1059"/>
      <c r="C8" s="1060"/>
      <c r="D8" s="1060"/>
      <c r="E8" s="1060"/>
      <c r="F8" s="1060"/>
      <c r="G8" s="1060"/>
      <c r="H8" s="1060"/>
      <c r="I8" s="1060"/>
      <c r="J8" s="1060"/>
      <c r="K8" s="1060"/>
      <c r="L8" s="1060"/>
      <c r="M8" s="1060"/>
      <c r="N8" s="1060"/>
      <c r="O8" s="1060"/>
      <c r="P8" s="1061"/>
      <c r="Q8" s="1067"/>
      <c r="R8" s="1068"/>
      <c r="S8" s="1068"/>
      <c r="T8" s="1068"/>
      <c r="U8" s="1068"/>
      <c r="V8" s="1068"/>
      <c r="W8" s="1068"/>
      <c r="X8" s="1068"/>
      <c r="Y8" s="1068"/>
      <c r="Z8" s="1068"/>
      <c r="AA8" s="1068"/>
      <c r="AB8" s="1068"/>
      <c r="AC8" s="1068"/>
      <c r="AD8" s="1068"/>
      <c r="AE8" s="1069"/>
      <c r="AF8" s="1064"/>
      <c r="AG8" s="1065"/>
      <c r="AH8" s="1065"/>
      <c r="AI8" s="1065"/>
      <c r="AJ8" s="1066"/>
      <c r="AK8" s="1109"/>
      <c r="AL8" s="1110"/>
      <c r="AM8" s="1110"/>
      <c r="AN8" s="1110"/>
      <c r="AO8" s="1110"/>
      <c r="AP8" s="1110"/>
      <c r="AQ8" s="1110"/>
      <c r="AR8" s="1110"/>
      <c r="AS8" s="1110"/>
      <c r="AT8" s="1110"/>
      <c r="AU8" s="1111"/>
      <c r="AV8" s="1111"/>
      <c r="AW8" s="1111"/>
      <c r="AX8" s="1111"/>
      <c r="AY8" s="1112"/>
      <c r="AZ8" s="228"/>
      <c r="BA8" s="228"/>
      <c r="BB8" s="228"/>
      <c r="BC8" s="228"/>
      <c r="BD8" s="228"/>
      <c r="BE8" s="229"/>
      <c r="BF8" s="229"/>
      <c r="BG8" s="229"/>
      <c r="BH8" s="229"/>
      <c r="BI8" s="229"/>
      <c r="BJ8" s="229"/>
      <c r="BK8" s="229"/>
      <c r="BL8" s="229"/>
      <c r="BM8" s="229"/>
      <c r="BN8" s="229"/>
      <c r="BO8" s="229"/>
      <c r="BP8" s="229"/>
      <c r="BQ8" s="234">
        <v>2</v>
      </c>
      <c r="BR8" s="235" t="s">
        <v>576</v>
      </c>
      <c r="BS8" s="1021" t="s">
        <v>575</v>
      </c>
      <c r="BT8" s="1022"/>
      <c r="BU8" s="1022"/>
      <c r="BV8" s="1022"/>
      <c r="BW8" s="1022"/>
      <c r="BX8" s="1022"/>
      <c r="BY8" s="1022"/>
      <c r="BZ8" s="1022"/>
      <c r="CA8" s="1022"/>
      <c r="CB8" s="1022"/>
      <c r="CC8" s="1022"/>
      <c r="CD8" s="1022"/>
      <c r="CE8" s="1022"/>
      <c r="CF8" s="1022"/>
      <c r="CG8" s="1043"/>
      <c r="CH8" s="1018">
        <v>0</v>
      </c>
      <c r="CI8" s="1019"/>
      <c r="CJ8" s="1019"/>
      <c r="CK8" s="1019"/>
      <c r="CL8" s="1020"/>
      <c r="CM8" s="1018">
        <v>53</v>
      </c>
      <c r="CN8" s="1019"/>
      <c r="CO8" s="1019"/>
      <c r="CP8" s="1019"/>
      <c r="CQ8" s="1020"/>
      <c r="CR8" s="1018">
        <v>5</v>
      </c>
      <c r="CS8" s="1019"/>
      <c r="CT8" s="1019"/>
      <c r="CU8" s="1019"/>
      <c r="CV8" s="1020"/>
      <c r="CW8" s="1018">
        <v>3</v>
      </c>
      <c r="CX8" s="1019"/>
      <c r="CY8" s="1019"/>
      <c r="CZ8" s="1019"/>
      <c r="DA8" s="1020"/>
      <c r="DB8" s="1018" t="s">
        <v>586</v>
      </c>
      <c r="DC8" s="1019"/>
      <c r="DD8" s="1019"/>
      <c r="DE8" s="1019"/>
      <c r="DF8" s="1020"/>
      <c r="DG8" s="1018">
        <v>829</v>
      </c>
      <c r="DH8" s="1019"/>
      <c r="DI8" s="1019"/>
      <c r="DJ8" s="1019"/>
      <c r="DK8" s="1020"/>
      <c r="DL8" s="1018" t="s">
        <v>586</v>
      </c>
      <c r="DM8" s="1019"/>
      <c r="DN8" s="1019"/>
      <c r="DO8" s="1019"/>
      <c r="DP8" s="1020"/>
      <c r="DQ8" s="1018">
        <v>816</v>
      </c>
      <c r="DR8" s="1019"/>
      <c r="DS8" s="1019"/>
      <c r="DT8" s="1019"/>
      <c r="DU8" s="1020"/>
      <c r="DV8" s="1021"/>
      <c r="DW8" s="1022"/>
      <c r="DX8" s="1022"/>
      <c r="DY8" s="1022"/>
      <c r="DZ8" s="1023"/>
      <c r="EA8" s="230"/>
    </row>
    <row r="9" spans="1:131" s="231" customFormat="1" ht="26.25" customHeight="1" x14ac:dyDescent="0.15">
      <c r="A9" s="234">
        <v>3</v>
      </c>
      <c r="B9" s="1059"/>
      <c r="C9" s="1060"/>
      <c r="D9" s="1060"/>
      <c r="E9" s="1060"/>
      <c r="F9" s="1060"/>
      <c r="G9" s="1060"/>
      <c r="H9" s="1060"/>
      <c r="I9" s="1060"/>
      <c r="J9" s="1060"/>
      <c r="K9" s="1060"/>
      <c r="L9" s="1060"/>
      <c r="M9" s="1060"/>
      <c r="N9" s="1060"/>
      <c r="O9" s="1060"/>
      <c r="P9" s="1061"/>
      <c r="Q9" s="1067"/>
      <c r="R9" s="1068"/>
      <c r="S9" s="1068"/>
      <c r="T9" s="1068"/>
      <c r="U9" s="1068"/>
      <c r="V9" s="1068"/>
      <c r="W9" s="1068"/>
      <c r="X9" s="1068"/>
      <c r="Y9" s="1068"/>
      <c r="Z9" s="1068"/>
      <c r="AA9" s="1068"/>
      <c r="AB9" s="1068"/>
      <c r="AC9" s="1068"/>
      <c r="AD9" s="1068"/>
      <c r="AE9" s="1069"/>
      <c r="AF9" s="1064"/>
      <c r="AG9" s="1065"/>
      <c r="AH9" s="1065"/>
      <c r="AI9" s="1065"/>
      <c r="AJ9" s="1066"/>
      <c r="AK9" s="1109"/>
      <c r="AL9" s="1110"/>
      <c r="AM9" s="1110"/>
      <c r="AN9" s="1110"/>
      <c r="AO9" s="1110"/>
      <c r="AP9" s="1110"/>
      <c r="AQ9" s="1110"/>
      <c r="AR9" s="1110"/>
      <c r="AS9" s="1110"/>
      <c r="AT9" s="1110"/>
      <c r="AU9" s="1111"/>
      <c r="AV9" s="1111"/>
      <c r="AW9" s="1111"/>
      <c r="AX9" s="1111"/>
      <c r="AY9" s="1112"/>
      <c r="AZ9" s="228"/>
      <c r="BA9" s="228"/>
      <c r="BB9" s="228"/>
      <c r="BC9" s="228"/>
      <c r="BD9" s="228"/>
      <c r="BE9" s="229"/>
      <c r="BF9" s="229"/>
      <c r="BG9" s="229"/>
      <c r="BH9" s="229"/>
      <c r="BI9" s="229"/>
      <c r="BJ9" s="229"/>
      <c r="BK9" s="229"/>
      <c r="BL9" s="229"/>
      <c r="BM9" s="229"/>
      <c r="BN9" s="229"/>
      <c r="BO9" s="229"/>
      <c r="BP9" s="229"/>
      <c r="BQ9" s="234">
        <v>3</v>
      </c>
      <c r="BR9" s="235"/>
      <c r="BS9" s="1021"/>
      <c r="BT9" s="1022"/>
      <c r="BU9" s="1022"/>
      <c r="BV9" s="1022"/>
      <c r="BW9" s="1022"/>
      <c r="BX9" s="1022"/>
      <c r="BY9" s="1022"/>
      <c r="BZ9" s="1022"/>
      <c r="CA9" s="1022"/>
      <c r="CB9" s="1022"/>
      <c r="CC9" s="1022"/>
      <c r="CD9" s="1022"/>
      <c r="CE9" s="1022"/>
      <c r="CF9" s="1022"/>
      <c r="CG9" s="1043"/>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30"/>
    </row>
    <row r="10" spans="1:131" s="231" customFormat="1" ht="26.25" customHeight="1" x14ac:dyDescent="0.15">
      <c r="A10" s="234">
        <v>4</v>
      </c>
      <c r="B10" s="1059"/>
      <c r="C10" s="1060"/>
      <c r="D10" s="1060"/>
      <c r="E10" s="1060"/>
      <c r="F10" s="1060"/>
      <c r="G10" s="1060"/>
      <c r="H10" s="1060"/>
      <c r="I10" s="1060"/>
      <c r="J10" s="1060"/>
      <c r="K10" s="1060"/>
      <c r="L10" s="1060"/>
      <c r="M10" s="1060"/>
      <c r="N10" s="1060"/>
      <c r="O10" s="1060"/>
      <c r="P10" s="1061"/>
      <c r="Q10" s="1067"/>
      <c r="R10" s="1068"/>
      <c r="S10" s="1068"/>
      <c r="T10" s="1068"/>
      <c r="U10" s="1068"/>
      <c r="V10" s="1068"/>
      <c r="W10" s="1068"/>
      <c r="X10" s="1068"/>
      <c r="Y10" s="1068"/>
      <c r="Z10" s="1068"/>
      <c r="AA10" s="1068"/>
      <c r="AB10" s="1068"/>
      <c r="AC10" s="1068"/>
      <c r="AD10" s="1068"/>
      <c r="AE10" s="1069"/>
      <c r="AF10" s="1064"/>
      <c r="AG10" s="1065"/>
      <c r="AH10" s="1065"/>
      <c r="AI10" s="1065"/>
      <c r="AJ10" s="1066"/>
      <c r="AK10" s="1109"/>
      <c r="AL10" s="1110"/>
      <c r="AM10" s="1110"/>
      <c r="AN10" s="1110"/>
      <c r="AO10" s="1110"/>
      <c r="AP10" s="1110"/>
      <c r="AQ10" s="1110"/>
      <c r="AR10" s="1110"/>
      <c r="AS10" s="1110"/>
      <c r="AT10" s="1110"/>
      <c r="AU10" s="1111"/>
      <c r="AV10" s="1111"/>
      <c r="AW10" s="1111"/>
      <c r="AX10" s="1111"/>
      <c r="AY10" s="1112"/>
      <c r="AZ10" s="228"/>
      <c r="BA10" s="228"/>
      <c r="BB10" s="228"/>
      <c r="BC10" s="228"/>
      <c r="BD10" s="228"/>
      <c r="BE10" s="229"/>
      <c r="BF10" s="229"/>
      <c r="BG10" s="229"/>
      <c r="BH10" s="229"/>
      <c r="BI10" s="229"/>
      <c r="BJ10" s="229"/>
      <c r="BK10" s="229"/>
      <c r="BL10" s="229"/>
      <c r="BM10" s="229"/>
      <c r="BN10" s="229"/>
      <c r="BO10" s="229"/>
      <c r="BP10" s="229"/>
      <c r="BQ10" s="234">
        <v>4</v>
      </c>
      <c r="BR10" s="235"/>
      <c r="BS10" s="1021"/>
      <c r="BT10" s="1022"/>
      <c r="BU10" s="1022"/>
      <c r="BV10" s="1022"/>
      <c r="BW10" s="1022"/>
      <c r="BX10" s="1022"/>
      <c r="BY10" s="1022"/>
      <c r="BZ10" s="1022"/>
      <c r="CA10" s="1022"/>
      <c r="CB10" s="1022"/>
      <c r="CC10" s="1022"/>
      <c r="CD10" s="1022"/>
      <c r="CE10" s="1022"/>
      <c r="CF10" s="1022"/>
      <c r="CG10" s="1043"/>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30"/>
    </row>
    <row r="11" spans="1:131" s="231" customFormat="1" ht="26.25" customHeight="1" x14ac:dyDescent="0.15">
      <c r="A11" s="234">
        <v>5</v>
      </c>
      <c r="B11" s="1059"/>
      <c r="C11" s="1060"/>
      <c r="D11" s="1060"/>
      <c r="E11" s="1060"/>
      <c r="F11" s="1060"/>
      <c r="G11" s="1060"/>
      <c r="H11" s="1060"/>
      <c r="I11" s="1060"/>
      <c r="J11" s="1060"/>
      <c r="K11" s="1060"/>
      <c r="L11" s="1060"/>
      <c r="M11" s="1060"/>
      <c r="N11" s="1060"/>
      <c r="O11" s="1060"/>
      <c r="P11" s="1061"/>
      <c r="Q11" s="1067"/>
      <c r="R11" s="1068"/>
      <c r="S11" s="1068"/>
      <c r="T11" s="1068"/>
      <c r="U11" s="1068"/>
      <c r="V11" s="1068"/>
      <c r="W11" s="1068"/>
      <c r="X11" s="1068"/>
      <c r="Y11" s="1068"/>
      <c r="Z11" s="1068"/>
      <c r="AA11" s="1068"/>
      <c r="AB11" s="1068"/>
      <c r="AC11" s="1068"/>
      <c r="AD11" s="1068"/>
      <c r="AE11" s="1069"/>
      <c r="AF11" s="1064"/>
      <c r="AG11" s="1065"/>
      <c r="AH11" s="1065"/>
      <c r="AI11" s="1065"/>
      <c r="AJ11" s="1066"/>
      <c r="AK11" s="1109"/>
      <c r="AL11" s="1110"/>
      <c r="AM11" s="1110"/>
      <c r="AN11" s="1110"/>
      <c r="AO11" s="1110"/>
      <c r="AP11" s="1110"/>
      <c r="AQ11" s="1110"/>
      <c r="AR11" s="1110"/>
      <c r="AS11" s="1110"/>
      <c r="AT11" s="1110"/>
      <c r="AU11" s="1111"/>
      <c r="AV11" s="1111"/>
      <c r="AW11" s="1111"/>
      <c r="AX11" s="1111"/>
      <c r="AY11" s="1112"/>
      <c r="AZ11" s="228"/>
      <c r="BA11" s="228"/>
      <c r="BB11" s="228"/>
      <c r="BC11" s="228"/>
      <c r="BD11" s="228"/>
      <c r="BE11" s="229"/>
      <c r="BF11" s="229"/>
      <c r="BG11" s="229"/>
      <c r="BH11" s="229"/>
      <c r="BI11" s="229"/>
      <c r="BJ11" s="229"/>
      <c r="BK11" s="229"/>
      <c r="BL11" s="229"/>
      <c r="BM11" s="229"/>
      <c r="BN11" s="229"/>
      <c r="BO11" s="229"/>
      <c r="BP11" s="229"/>
      <c r="BQ11" s="234">
        <v>5</v>
      </c>
      <c r="BR11" s="235"/>
      <c r="BS11" s="1021"/>
      <c r="BT11" s="1022"/>
      <c r="BU11" s="1022"/>
      <c r="BV11" s="1022"/>
      <c r="BW11" s="1022"/>
      <c r="BX11" s="1022"/>
      <c r="BY11" s="1022"/>
      <c r="BZ11" s="1022"/>
      <c r="CA11" s="1022"/>
      <c r="CB11" s="1022"/>
      <c r="CC11" s="1022"/>
      <c r="CD11" s="1022"/>
      <c r="CE11" s="1022"/>
      <c r="CF11" s="1022"/>
      <c r="CG11" s="1043"/>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30"/>
    </row>
    <row r="12" spans="1:131" s="231" customFormat="1" ht="26.25" customHeight="1" x14ac:dyDescent="0.15">
      <c r="A12" s="234">
        <v>6</v>
      </c>
      <c r="B12" s="1059"/>
      <c r="C12" s="1060"/>
      <c r="D12" s="1060"/>
      <c r="E12" s="1060"/>
      <c r="F12" s="1060"/>
      <c r="G12" s="1060"/>
      <c r="H12" s="1060"/>
      <c r="I12" s="1060"/>
      <c r="J12" s="1060"/>
      <c r="K12" s="1060"/>
      <c r="L12" s="1060"/>
      <c r="M12" s="1060"/>
      <c r="N12" s="1060"/>
      <c r="O12" s="1060"/>
      <c r="P12" s="1061"/>
      <c r="Q12" s="1067"/>
      <c r="R12" s="1068"/>
      <c r="S12" s="1068"/>
      <c r="T12" s="1068"/>
      <c r="U12" s="1068"/>
      <c r="V12" s="1068"/>
      <c r="W12" s="1068"/>
      <c r="X12" s="1068"/>
      <c r="Y12" s="1068"/>
      <c r="Z12" s="1068"/>
      <c r="AA12" s="1068"/>
      <c r="AB12" s="1068"/>
      <c r="AC12" s="1068"/>
      <c r="AD12" s="1068"/>
      <c r="AE12" s="1069"/>
      <c r="AF12" s="1064"/>
      <c r="AG12" s="1065"/>
      <c r="AH12" s="1065"/>
      <c r="AI12" s="1065"/>
      <c r="AJ12" s="1066"/>
      <c r="AK12" s="1109"/>
      <c r="AL12" s="1110"/>
      <c r="AM12" s="1110"/>
      <c r="AN12" s="1110"/>
      <c r="AO12" s="1110"/>
      <c r="AP12" s="1110"/>
      <c r="AQ12" s="1110"/>
      <c r="AR12" s="1110"/>
      <c r="AS12" s="1110"/>
      <c r="AT12" s="1110"/>
      <c r="AU12" s="1111"/>
      <c r="AV12" s="1111"/>
      <c r="AW12" s="1111"/>
      <c r="AX12" s="1111"/>
      <c r="AY12" s="1112"/>
      <c r="AZ12" s="228"/>
      <c r="BA12" s="228"/>
      <c r="BB12" s="228"/>
      <c r="BC12" s="228"/>
      <c r="BD12" s="228"/>
      <c r="BE12" s="229"/>
      <c r="BF12" s="229"/>
      <c r="BG12" s="229"/>
      <c r="BH12" s="229"/>
      <c r="BI12" s="229"/>
      <c r="BJ12" s="229"/>
      <c r="BK12" s="229"/>
      <c r="BL12" s="229"/>
      <c r="BM12" s="229"/>
      <c r="BN12" s="229"/>
      <c r="BO12" s="229"/>
      <c r="BP12" s="229"/>
      <c r="BQ12" s="234">
        <v>6</v>
      </c>
      <c r="BR12" s="235"/>
      <c r="BS12" s="1021"/>
      <c r="BT12" s="1022"/>
      <c r="BU12" s="1022"/>
      <c r="BV12" s="1022"/>
      <c r="BW12" s="1022"/>
      <c r="BX12" s="1022"/>
      <c r="BY12" s="1022"/>
      <c r="BZ12" s="1022"/>
      <c r="CA12" s="1022"/>
      <c r="CB12" s="1022"/>
      <c r="CC12" s="1022"/>
      <c r="CD12" s="1022"/>
      <c r="CE12" s="1022"/>
      <c r="CF12" s="1022"/>
      <c r="CG12" s="1043"/>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30"/>
    </row>
    <row r="13" spans="1:131" s="231" customFormat="1" ht="26.25" customHeight="1" x14ac:dyDescent="0.15">
      <c r="A13" s="234">
        <v>7</v>
      </c>
      <c r="B13" s="1059"/>
      <c r="C13" s="1060"/>
      <c r="D13" s="1060"/>
      <c r="E13" s="1060"/>
      <c r="F13" s="1060"/>
      <c r="G13" s="1060"/>
      <c r="H13" s="1060"/>
      <c r="I13" s="1060"/>
      <c r="J13" s="1060"/>
      <c r="K13" s="1060"/>
      <c r="L13" s="1060"/>
      <c r="M13" s="1060"/>
      <c r="N13" s="1060"/>
      <c r="O13" s="1060"/>
      <c r="P13" s="1061"/>
      <c r="Q13" s="1067"/>
      <c r="R13" s="1068"/>
      <c r="S13" s="1068"/>
      <c r="T13" s="1068"/>
      <c r="U13" s="1068"/>
      <c r="V13" s="1068"/>
      <c r="W13" s="1068"/>
      <c r="X13" s="1068"/>
      <c r="Y13" s="1068"/>
      <c r="Z13" s="1068"/>
      <c r="AA13" s="1068"/>
      <c r="AB13" s="1068"/>
      <c r="AC13" s="1068"/>
      <c r="AD13" s="1068"/>
      <c r="AE13" s="1069"/>
      <c r="AF13" s="1064"/>
      <c r="AG13" s="1065"/>
      <c r="AH13" s="1065"/>
      <c r="AI13" s="1065"/>
      <c r="AJ13" s="1066"/>
      <c r="AK13" s="1109"/>
      <c r="AL13" s="1110"/>
      <c r="AM13" s="1110"/>
      <c r="AN13" s="1110"/>
      <c r="AO13" s="1110"/>
      <c r="AP13" s="1110"/>
      <c r="AQ13" s="1110"/>
      <c r="AR13" s="1110"/>
      <c r="AS13" s="1110"/>
      <c r="AT13" s="1110"/>
      <c r="AU13" s="1111"/>
      <c r="AV13" s="1111"/>
      <c r="AW13" s="1111"/>
      <c r="AX13" s="1111"/>
      <c r="AY13" s="1112"/>
      <c r="AZ13" s="228"/>
      <c r="BA13" s="228"/>
      <c r="BB13" s="228"/>
      <c r="BC13" s="228"/>
      <c r="BD13" s="228"/>
      <c r="BE13" s="229"/>
      <c r="BF13" s="229"/>
      <c r="BG13" s="229"/>
      <c r="BH13" s="229"/>
      <c r="BI13" s="229"/>
      <c r="BJ13" s="229"/>
      <c r="BK13" s="229"/>
      <c r="BL13" s="229"/>
      <c r="BM13" s="229"/>
      <c r="BN13" s="229"/>
      <c r="BO13" s="229"/>
      <c r="BP13" s="229"/>
      <c r="BQ13" s="234">
        <v>7</v>
      </c>
      <c r="BR13" s="235"/>
      <c r="BS13" s="1021"/>
      <c r="BT13" s="1022"/>
      <c r="BU13" s="1022"/>
      <c r="BV13" s="1022"/>
      <c r="BW13" s="1022"/>
      <c r="BX13" s="1022"/>
      <c r="BY13" s="1022"/>
      <c r="BZ13" s="1022"/>
      <c r="CA13" s="1022"/>
      <c r="CB13" s="1022"/>
      <c r="CC13" s="1022"/>
      <c r="CD13" s="1022"/>
      <c r="CE13" s="1022"/>
      <c r="CF13" s="1022"/>
      <c r="CG13" s="1043"/>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30"/>
    </row>
    <row r="14" spans="1:131" s="231" customFormat="1" ht="26.25" customHeight="1" x14ac:dyDescent="0.15">
      <c r="A14" s="234">
        <v>8</v>
      </c>
      <c r="B14" s="1059"/>
      <c r="C14" s="1060"/>
      <c r="D14" s="1060"/>
      <c r="E14" s="1060"/>
      <c r="F14" s="1060"/>
      <c r="G14" s="1060"/>
      <c r="H14" s="1060"/>
      <c r="I14" s="1060"/>
      <c r="J14" s="1060"/>
      <c r="K14" s="1060"/>
      <c r="L14" s="1060"/>
      <c r="M14" s="1060"/>
      <c r="N14" s="1060"/>
      <c r="O14" s="1060"/>
      <c r="P14" s="1061"/>
      <c r="Q14" s="1067"/>
      <c r="R14" s="1068"/>
      <c r="S14" s="1068"/>
      <c r="T14" s="1068"/>
      <c r="U14" s="1068"/>
      <c r="V14" s="1068"/>
      <c r="W14" s="1068"/>
      <c r="X14" s="1068"/>
      <c r="Y14" s="1068"/>
      <c r="Z14" s="1068"/>
      <c r="AA14" s="1068"/>
      <c r="AB14" s="1068"/>
      <c r="AC14" s="1068"/>
      <c r="AD14" s="1068"/>
      <c r="AE14" s="1069"/>
      <c r="AF14" s="1064"/>
      <c r="AG14" s="1065"/>
      <c r="AH14" s="1065"/>
      <c r="AI14" s="1065"/>
      <c r="AJ14" s="1066"/>
      <c r="AK14" s="1109"/>
      <c r="AL14" s="1110"/>
      <c r="AM14" s="1110"/>
      <c r="AN14" s="1110"/>
      <c r="AO14" s="1110"/>
      <c r="AP14" s="1110"/>
      <c r="AQ14" s="1110"/>
      <c r="AR14" s="1110"/>
      <c r="AS14" s="1110"/>
      <c r="AT14" s="1110"/>
      <c r="AU14" s="1111"/>
      <c r="AV14" s="1111"/>
      <c r="AW14" s="1111"/>
      <c r="AX14" s="1111"/>
      <c r="AY14" s="1112"/>
      <c r="AZ14" s="228"/>
      <c r="BA14" s="228"/>
      <c r="BB14" s="228"/>
      <c r="BC14" s="228"/>
      <c r="BD14" s="228"/>
      <c r="BE14" s="229"/>
      <c r="BF14" s="229"/>
      <c r="BG14" s="229"/>
      <c r="BH14" s="229"/>
      <c r="BI14" s="229"/>
      <c r="BJ14" s="229"/>
      <c r="BK14" s="229"/>
      <c r="BL14" s="229"/>
      <c r="BM14" s="229"/>
      <c r="BN14" s="229"/>
      <c r="BO14" s="229"/>
      <c r="BP14" s="229"/>
      <c r="BQ14" s="234">
        <v>8</v>
      </c>
      <c r="BR14" s="235"/>
      <c r="BS14" s="1021"/>
      <c r="BT14" s="1022"/>
      <c r="BU14" s="1022"/>
      <c r="BV14" s="1022"/>
      <c r="BW14" s="1022"/>
      <c r="BX14" s="1022"/>
      <c r="BY14" s="1022"/>
      <c r="BZ14" s="1022"/>
      <c r="CA14" s="1022"/>
      <c r="CB14" s="1022"/>
      <c r="CC14" s="1022"/>
      <c r="CD14" s="1022"/>
      <c r="CE14" s="1022"/>
      <c r="CF14" s="1022"/>
      <c r="CG14" s="1043"/>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30"/>
    </row>
    <row r="15" spans="1:131" s="231" customFormat="1" ht="26.25" customHeight="1" x14ac:dyDescent="0.15">
      <c r="A15" s="234">
        <v>9</v>
      </c>
      <c r="B15" s="1059"/>
      <c r="C15" s="1060"/>
      <c r="D15" s="1060"/>
      <c r="E15" s="1060"/>
      <c r="F15" s="1060"/>
      <c r="G15" s="1060"/>
      <c r="H15" s="1060"/>
      <c r="I15" s="1060"/>
      <c r="J15" s="1060"/>
      <c r="K15" s="1060"/>
      <c r="L15" s="1060"/>
      <c r="M15" s="1060"/>
      <c r="N15" s="1060"/>
      <c r="O15" s="1060"/>
      <c r="P15" s="1061"/>
      <c r="Q15" s="1067"/>
      <c r="R15" s="1068"/>
      <c r="S15" s="1068"/>
      <c r="T15" s="1068"/>
      <c r="U15" s="1068"/>
      <c r="V15" s="1068"/>
      <c r="W15" s="1068"/>
      <c r="X15" s="1068"/>
      <c r="Y15" s="1068"/>
      <c r="Z15" s="1068"/>
      <c r="AA15" s="1068"/>
      <c r="AB15" s="1068"/>
      <c r="AC15" s="1068"/>
      <c r="AD15" s="1068"/>
      <c r="AE15" s="1069"/>
      <c r="AF15" s="1064"/>
      <c r="AG15" s="1065"/>
      <c r="AH15" s="1065"/>
      <c r="AI15" s="1065"/>
      <c r="AJ15" s="1066"/>
      <c r="AK15" s="1109"/>
      <c r="AL15" s="1110"/>
      <c r="AM15" s="1110"/>
      <c r="AN15" s="1110"/>
      <c r="AO15" s="1110"/>
      <c r="AP15" s="1110"/>
      <c r="AQ15" s="1110"/>
      <c r="AR15" s="1110"/>
      <c r="AS15" s="1110"/>
      <c r="AT15" s="1110"/>
      <c r="AU15" s="1111"/>
      <c r="AV15" s="1111"/>
      <c r="AW15" s="1111"/>
      <c r="AX15" s="1111"/>
      <c r="AY15" s="1112"/>
      <c r="AZ15" s="228"/>
      <c r="BA15" s="228"/>
      <c r="BB15" s="228"/>
      <c r="BC15" s="228"/>
      <c r="BD15" s="228"/>
      <c r="BE15" s="229"/>
      <c r="BF15" s="229"/>
      <c r="BG15" s="229"/>
      <c r="BH15" s="229"/>
      <c r="BI15" s="229"/>
      <c r="BJ15" s="229"/>
      <c r="BK15" s="229"/>
      <c r="BL15" s="229"/>
      <c r="BM15" s="229"/>
      <c r="BN15" s="229"/>
      <c r="BO15" s="229"/>
      <c r="BP15" s="229"/>
      <c r="BQ15" s="234">
        <v>9</v>
      </c>
      <c r="BR15" s="235"/>
      <c r="BS15" s="1021"/>
      <c r="BT15" s="1022"/>
      <c r="BU15" s="1022"/>
      <c r="BV15" s="1022"/>
      <c r="BW15" s="1022"/>
      <c r="BX15" s="1022"/>
      <c r="BY15" s="1022"/>
      <c r="BZ15" s="1022"/>
      <c r="CA15" s="1022"/>
      <c r="CB15" s="1022"/>
      <c r="CC15" s="1022"/>
      <c r="CD15" s="1022"/>
      <c r="CE15" s="1022"/>
      <c r="CF15" s="1022"/>
      <c r="CG15" s="1043"/>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30"/>
    </row>
    <row r="16" spans="1:131" s="231" customFormat="1" ht="26.25" customHeight="1" x14ac:dyDescent="0.15">
      <c r="A16" s="234">
        <v>10</v>
      </c>
      <c r="B16" s="1059"/>
      <c r="C16" s="1060"/>
      <c r="D16" s="1060"/>
      <c r="E16" s="1060"/>
      <c r="F16" s="1060"/>
      <c r="G16" s="1060"/>
      <c r="H16" s="1060"/>
      <c r="I16" s="1060"/>
      <c r="J16" s="1060"/>
      <c r="K16" s="1060"/>
      <c r="L16" s="1060"/>
      <c r="M16" s="1060"/>
      <c r="N16" s="1060"/>
      <c r="O16" s="1060"/>
      <c r="P16" s="1061"/>
      <c r="Q16" s="1067"/>
      <c r="R16" s="1068"/>
      <c r="S16" s="1068"/>
      <c r="T16" s="1068"/>
      <c r="U16" s="1068"/>
      <c r="V16" s="1068"/>
      <c r="W16" s="1068"/>
      <c r="X16" s="1068"/>
      <c r="Y16" s="1068"/>
      <c r="Z16" s="1068"/>
      <c r="AA16" s="1068"/>
      <c r="AB16" s="1068"/>
      <c r="AC16" s="1068"/>
      <c r="AD16" s="1068"/>
      <c r="AE16" s="1069"/>
      <c r="AF16" s="1064"/>
      <c r="AG16" s="1065"/>
      <c r="AH16" s="1065"/>
      <c r="AI16" s="1065"/>
      <c r="AJ16" s="1066"/>
      <c r="AK16" s="1109"/>
      <c r="AL16" s="1110"/>
      <c r="AM16" s="1110"/>
      <c r="AN16" s="1110"/>
      <c r="AO16" s="1110"/>
      <c r="AP16" s="1110"/>
      <c r="AQ16" s="1110"/>
      <c r="AR16" s="1110"/>
      <c r="AS16" s="1110"/>
      <c r="AT16" s="1110"/>
      <c r="AU16" s="1111"/>
      <c r="AV16" s="1111"/>
      <c r="AW16" s="1111"/>
      <c r="AX16" s="1111"/>
      <c r="AY16" s="1112"/>
      <c r="AZ16" s="228"/>
      <c r="BA16" s="228"/>
      <c r="BB16" s="228"/>
      <c r="BC16" s="228"/>
      <c r="BD16" s="228"/>
      <c r="BE16" s="229"/>
      <c r="BF16" s="229"/>
      <c r="BG16" s="229"/>
      <c r="BH16" s="229"/>
      <c r="BI16" s="229"/>
      <c r="BJ16" s="229"/>
      <c r="BK16" s="229"/>
      <c r="BL16" s="229"/>
      <c r="BM16" s="229"/>
      <c r="BN16" s="229"/>
      <c r="BO16" s="229"/>
      <c r="BP16" s="229"/>
      <c r="BQ16" s="234">
        <v>10</v>
      </c>
      <c r="BR16" s="235"/>
      <c r="BS16" s="1021"/>
      <c r="BT16" s="1022"/>
      <c r="BU16" s="1022"/>
      <c r="BV16" s="1022"/>
      <c r="BW16" s="1022"/>
      <c r="BX16" s="1022"/>
      <c r="BY16" s="1022"/>
      <c r="BZ16" s="1022"/>
      <c r="CA16" s="1022"/>
      <c r="CB16" s="1022"/>
      <c r="CC16" s="1022"/>
      <c r="CD16" s="1022"/>
      <c r="CE16" s="1022"/>
      <c r="CF16" s="1022"/>
      <c r="CG16" s="1043"/>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30"/>
    </row>
    <row r="17" spans="1:131" s="231" customFormat="1" ht="26.25" customHeight="1" x14ac:dyDescent="0.15">
      <c r="A17" s="234">
        <v>11</v>
      </c>
      <c r="B17" s="1059"/>
      <c r="C17" s="1060"/>
      <c r="D17" s="1060"/>
      <c r="E17" s="1060"/>
      <c r="F17" s="1060"/>
      <c r="G17" s="1060"/>
      <c r="H17" s="1060"/>
      <c r="I17" s="1060"/>
      <c r="J17" s="1060"/>
      <c r="K17" s="1060"/>
      <c r="L17" s="1060"/>
      <c r="M17" s="1060"/>
      <c r="N17" s="1060"/>
      <c r="O17" s="1060"/>
      <c r="P17" s="1061"/>
      <c r="Q17" s="1067"/>
      <c r="R17" s="1068"/>
      <c r="S17" s="1068"/>
      <c r="T17" s="1068"/>
      <c r="U17" s="1068"/>
      <c r="V17" s="1068"/>
      <c r="W17" s="1068"/>
      <c r="X17" s="1068"/>
      <c r="Y17" s="1068"/>
      <c r="Z17" s="1068"/>
      <c r="AA17" s="1068"/>
      <c r="AB17" s="1068"/>
      <c r="AC17" s="1068"/>
      <c r="AD17" s="1068"/>
      <c r="AE17" s="1069"/>
      <c r="AF17" s="1064"/>
      <c r="AG17" s="1065"/>
      <c r="AH17" s="1065"/>
      <c r="AI17" s="1065"/>
      <c r="AJ17" s="1066"/>
      <c r="AK17" s="1109"/>
      <c r="AL17" s="1110"/>
      <c r="AM17" s="1110"/>
      <c r="AN17" s="1110"/>
      <c r="AO17" s="1110"/>
      <c r="AP17" s="1110"/>
      <c r="AQ17" s="1110"/>
      <c r="AR17" s="1110"/>
      <c r="AS17" s="1110"/>
      <c r="AT17" s="1110"/>
      <c r="AU17" s="1111"/>
      <c r="AV17" s="1111"/>
      <c r="AW17" s="1111"/>
      <c r="AX17" s="1111"/>
      <c r="AY17" s="1112"/>
      <c r="AZ17" s="228"/>
      <c r="BA17" s="228"/>
      <c r="BB17" s="228"/>
      <c r="BC17" s="228"/>
      <c r="BD17" s="228"/>
      <c r="BE17" s="229"/>
      <c r="BF17" s="229"/>
      <c r="BG17" s="229"/>
      <c r="BH17" s="229"/>
      <c r="BI17" s="229"/>
      <c r="BJ17" s="229"/>
      <c r="BK17" s="229"/>
      <c r="BL17" s="229"/>
      <c r="BM17" s="229"/>
      <c r="BN17" s="229"/>
      <c r="BO17" s="229"/>
      <c r="BP17" s="229"/>
      <c r="BQ17" s="234">
        <v>11</v>
      </c>
      <c r="BR17" s="235"/>
      <c r="BS17" s="1021"/>
      <c r="BT17" s="1022"/>
      <c r="BU17" s="1022"/>
      <c r="BV17" s="1022"/>
      <c r="BW17" s="1022"/>
      <c r="BX17" s="1022"/>
      <c r="BY17" s="1022"/>
      <c r="BZ17" s="1022"/>
      <c r="CA17" s="1022"/>
      <c r="CB17" s="1022"/>
      <c r="CC17" s="1022"/>
      <c r="CD17" s="1022"/>
      <c r="CE17" s="1022"/>
      <c r="CF17" s="1022"/>
      <c r="CG17" s="1043"/>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30"/>
    </row>
    <row r="18" spans="1:131" s="231" customFormat="1" ht="26.25" customHeight="1" x14ac:dyDescent="0.15">
      <c r="A18" s="234">
        <v>12</v>
      </c>
      <c r="B18" s="1059"/>
      <c r="C18" s="1060"/>
      <c r="D18" s="1060"/>
      <c r="E18" s="1060"/>
      <c r="F18" s="1060"/>
      <c r="G18" s="1060"/>
      <c r="H18" s="1060"/>
      <c r="I18" s="1060"/>
      <c r="J18" s="1060"/>
      <c r="K18" s="1060"/>
      <c r="L18" s="1060"/>
      <c r="M18" s="1060"/>
      <c r="N18" s="1060"/>
      <c r="O18" s="1060"/>
      <c r="P18" s="1061"/>
      <c r="Q18" s="1067"/>
      <c r="R18" s="1068"/>
      <c r="S18" s="1068"/>
      <c r="T18" s="1068"/>
      <c r="U18" s="1068"/>
      <c r="V18" s="1068"/>
      <c r="W18" s="1068"/>
      <c r="X18" s="1068"/>
      <c r="Y18" s="1068"/>
      <c r="Z18" s="1068"/>
      <c r="AA18" s="1068"/>
      <c r="AB18" s="1068"/>
      <c r="AC18" s="1068"/>
      <c r="AD18" s="1068"/>
      <c r="AE18" s="1069"/>
      <c r="AF18" s="1064"/>
      <c r="AG18" s="1065"/>
      <c r="AH18" s="1065"/>
      <c r="AI18" s="1065"/>
      <c r="AJ18" s="1066"/>
      <c r="AK18" s="1109"/>
      <c r="AL18" s="1110"/>
      <c r="AM18" s="1110"/>
      <c r="AN18" s="1110"/>
      <c r="AO18" s="1110"/>
      <c r="AP18" s="1110"/>
      <c r="AQ18" s="1110"/>
      <c r="AR18" s="1110"/>
      <c r="AS18" s="1110"/>
      <c r="AT18" s="1110"/>
      <c r="AU18" s="1111"/>
      <c r="AV18" s="1111"/>
      <c r="AW18" s="1111"/>
      <c r="AX18" s="1111"/>
      <c r="AY18" s="1112"/>
      <c r="AZ18" s="228"/>
      <c r="BA18" s="228"/>
      <c r="BB18" s="228"/>
      <c r="BC18" s="228"/>
      <c r="BD18" s="228"/>
      <c r="BE18" s="229"/>
      <c r="BF18" s="229"/>
      <c r="BG18" s="229"/>
      <c r="BH18" s="229"/>
      <c r="BI18" s="229"/>
      <c r="BJ18" s="229"/>
      <c r="BK18" s="229"/>
      <c r="BL18" s="229"/>
      <c r="BM18" s="229"/>
      <c r="BN18" s="229"/>
      <c r="BO18" s="229"/>
      <c r="BP18" s="229"/>
      <c r="BQ18" s="234">
        <v>12</v>
      </c>
      <c r="BR18" s="235"/>
      <c r="BS18" s="1021"/>
      <c r="BT18" s="1022"/>
      <c r="BU18" s="1022"/>
      <c r="BV18" s="1022"/>
      <c r="BW18" s="1022"/>
      <c r="BX18" s="1022"/>
      <c r="BY18" s="1022"/>
      <c r="BZ18" s="1022"/>
      <c r="CA18" s="1022"/>
      <c r="CB18" s="1022"/>
      <c r="CC18" s="1022"/>
      <c r="CD18" s="1022"/>
      <c r="CE18" s="1022"/>
      <c r="CF18" s="1022"/>
      <c r="CG18" s="1043"/>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30"/>
    </row>
    <row r="19" spans="1:131" s="231" customFormat="1" ht="26.25" customHeight="1" x14ac:dyDescent="0.15">
      <c r="A19" s="234">
        <v>13</v>
      </c>
      <c r="B19" s="1059"/>
      <c r="C19" s="1060"/>
      <c r="D19" s="1060"/>
      <c r="E19" s="1060"/>
      <c r="F19" s="1060"/>
      <c r="G19" s="1060"/>
      <c r="H19" s="1060"/>
      <c r="I19" s="1060"/>
      <c r="J19" s="1060"/>
      <c r="K19" s="1060"/>
      <c r="L19" s="1060"/>
      <c r="M19" s="1060"/>
      <c r="N19" s="1060"/>
      <c r="O19" s="1060"/>
      <c r="P19" s="1061"/>
      <c r="Q19" s="1067"/>
      <c r="R19" s="1068"/>
      <c r="S19" s="1068"/>
      <c r="T19" s="1068"/>
      <c r="U19" s="1068"/>
      <c r="V19" s="1068"/>
      <c r="W19" s="1068"/>
      <c r="X19" s="1068"/>
      <c r="Y19" s="1068"/>
      <c r="Z19" s="1068"/>
      <c r="AA19" s="1068"/>
      <c r="AB19" s="1068"/>
      <c r="AC19" s="1068"/>
      <c r="AD19" s="1068"/>
      <c r="AE19" s="1069"/>
      <c r="AF19" s="1064"/>
      <c r="AG19" s="1065"/>
      <c r="AH19" s="1065"/>
      <c r="AI19" s="1065"/>
      <c r="AJ19" s="1066"/>
      <c r="AK19" s="1109"/>
      <c r="AL19" s="1110"/>
      <c r="AM19" s="1110"/>
      <c r="AN19" s="1110"/>
      <c r="AO19" s="1110"/>
      <c r="AP19" s="1110"/>
      <c r="AQ19" s="1110"/>
      <c r="AR19" s="1110"/>
      <c r="AS19" s="1110"/>
      <c r="AT19" s="1110"/>
      <c r="AU19" s="1111"/>
      <c r="AV19" s="1111"/>
      <c r="AW19" s="1111"/>
      <c r="AX19" s="1111"/>
      <c r="AY19" s="1112"/>
      <c r="AZ19" s="228"/>
      <c r="BA19" s="228"/>
      <c r="BB19" s="228"/>
      <c r="BC19" s="228"/>
      <c r="BD19" s="228"/>
      <c r="BE19" s="229"/>
      <c r="BF19" s="229"/>
      <c r="BG19" s="229"/>
      <c r="BH19" s="229"/>
      <c r="BI19" s="229"/>
      <c r="BJ19" s="229"/>
      <c r="BK19" s="229"/>
      <c r="BL19" s="229"/>
      <c r="BM19" s="229"/>
      <c r="BN19" s="229"/>
      <c r="BO19" s="229"/>
      <c r="BP19" s="229"/>
      <c r="BQ19" s="234">
        <v>13</v>
      </c>
      <c r="BR19" s="235"/>
      <c r="BS19" s="1021"/>
      <c r="BT19" s="1022"/>
      <c r="BU19" s="1022"/>
      <c r="BV19" s="1022"/>
      <c r="BW19" s="1022"/>
      <c r="BX19" s="1022"/>
      <c r="BY19" s="1022"/>
      <c r="BZ19" s="1022"/>
      <c r="CA19" s="1022"/>
      <c r="CB19" s="1022"/>
      <c r="CC19" s="1022"/>
      <c r="CD19" s="1022"/>
      <c r="CE19" s="1022"/>
      <c r="CF19" s="1022"/>
      <c r="CG19" s="1043"/>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30"/>
    </row>
    <row r="20" spans="1:131" s="231" customFormat="1" ht="26.25" customHeight="1" x14ac:dyDescent="0.15">
      <c r="A20" s="234">
        <v>14</v>
      </c>
      <c r="B20" s="1059"/>
      <c r="C20" s="1060"/>
      <c r="D20" s="1060"/>
      <c r="E20" s="1060"/>
      <c r="F20" s="1060"/>
      <c r="G20" s="1060"/>
      <c r="H20" s="1060"/>
      <c r="I20" s="1060"/>
      <c r="J20" s="1060"/>
      <c r="K20" s="1060"/>
      <c r="L20" s="1060"/>
      <c r="M20" s="1060"/>
      <c r="N20" s="1060"/>
      <c r="O20" s="1060"/>
      <c r="P20" s="1061"/>
      <c r="Q20" s="1067"/>
      <c r="R20" s="1068"/>
      <c r="S20" s="1068"/>
      <c r="T20" s="1068"/>
      <c r="U20" s="1068"/>
      <c r="V20" s="1068"/>
      <c r="W20" s="1068"/>
      <c r="X20" s="1068"/>
      <c r="Y20" s="1068"/>
      <c r="Z20" s="1068"/>
      <c r="AA20" s="1068"/>
      <c r="AB20" s="1068"/>
      <c r="AC20" s="1068"/>
      <c r="AD20" s="1068"/>
      <c r="AE20" s="1069"/>
      <c r="AF20" s="1064"/>
      <c r="AG20" s="1065"/>
      <c r="AH20" s="1065"/>
      <c r="AI20" s="1065"/>
      <c r="AJ20" s="1066"/>
      <c r="AK20" s="1109"/>
      <c r="AL20" s="1110"/>
      <c r="AM20" s="1110"/>
      <c r="AN20" s="1110"/>
      <c r="AO20" s="1110"/>
      <c r="AP20" s="1110"/>
      <c r="AQ20" s="1110"/>
      <c r="AR20" s="1110"/>
      <c r="AS20" s="1110"/>
      <c r="AT20" s="1110"/>
      <c r="AU20" s="1111"/>
      <c r="AV20" s="1111"/>
      <c r="AW20" s="1111"/>
      <c r="AX20" s="1111"/>
      <c r="AY20" s="1112"/>
      <c r="AZ20" s="228"/>
      <c r="BA20" s="228"/>
      <c r="BB20" s="228"/>
      <c r="BC20" s="228"/>
      <c r="BD20" s="228"/>
      <c r="BE20" s="229"/>
      <c r="BF20" s="229"/>
      <c r="BG20" s="229"/>
      <c r="BH20" s="229"/>
      <c r="BI20" s="229"/>
      <c r="BJ20" s="229"/>
      <c r="BK20" s="229"/>
      <c r="BL20" s="229"/>
      <c r="BM20" s="229"/>
      <c r="BN20" s="229"/>
      <c r="BO20" s="229"/>
      <c r="BP20" s="229"/>
      <c r="BQ20" s="234">
        <v>14</v>
      </c>
      <c r="BR20" s="235"/>
      <c r="BS20" s="1021"/>
      <c r="BT20" s="1022"/>
      <c r="BU20" s="1022"/>
      <c r="BV20" s="1022"/>
      <c r="BW20" s="1022"/>
      <c r="BX20" s="1022"/>
      <c r="BY20" s="1022"/>
      <c r="BZ20" s="1022"/>
      <c r="CA20" s="1022"/>
      <c r="CB20" s="1022"/>
      <c r="CC20" s="1022"/>
      <c r="CD20" s="1022"/>
      <c r="CE20" s="1022"/>
      <c r="CF20" s="1022"/>
      <c r="CG20" s="1043"/>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30"/>
    </row>
    <row r="21" spans="1:131" s="231" customFormat="1" ht="26.25" customHeight="1" thickBot="1" x14ac:dyDescent="0.2">
      <c r="A21" s="234">
        <v>15</v>
      </c>
      <c r="B21" s="1059"/>
      <c r="C21" s="1060"/>
      <c r="D21" s="1060"/>
      <c r="E21" s="1060"/>
      <c r="F21" s="1060"/>
      <c r="G21" s="1060"/>
      <c r="H21" s="1060"/>
      <c r="I21" s="1060"/>
      <c r="J21" s="1060"/>
      <c r="K21" s="1060"/>
      <c r="L21" s="1060"/>
      <c r="M21" s="1060"/>
      <c r="N21" s="1060"/>
      <c r="O21" s="1060"/>
      <c r="P21" s="1061"/>
      <c r="Q21" s="1067"/>
      <c r="R21" s="1068"/>
      <c r="S21" s="1068"/>
      <c r="T21" s="1068"/>
      <c r="U21" s="1068"/>
      <c r="V21" s="1068"/>
      <c r="W21" s="1068"/>
      <c r="X21" s="1068"/>
      <c r="Y21" s="1068"/>
      <c r="Z21" s="1068"/>
      <c r="AA21" s="1068"/>
      <c r="AB21" s="1068"/>
      <c r="AC21" s="1068"/>
      <c r="AD21" s="1068"/>
      <c r="AE21" s="1069"/>
      <c r="AF21" s="1064"/>
      <c r="AG21" s="1065"/>
      <c r="AH21" s="1065"/>
      <c r="AI21" s="1065"/>
      <c r="AJ21" s="1066"/>
      <c r="AK21" s="1109"/>
      <c r="AL21" s="1110"/>
      <c r="AM21" s="1110"/>
      <c r="AN21" s="1110"/>
      <c r="AO21" s="1110"/>
      <c r="AP21" s="1110"/>
      <c r="AQ21" s="1110"/>
      <c r="AR21" s="1110"/>
      <c r="AS21" s="1110"/>
      <c r="AT21" s="1110"/>
      <c r="AU21" s="1111"/>
      <c r="AV21" s="1111"/>
      <c r="AW21" s="1111"/>
      <c r="AX21" s="1111"/>
      <c r="AY21" s="1112"/>
      <c r="AZ21" s="228"/>
      <c r="BA21" s="228"/>
      <c r="BB21" s="228"/>
      <c r="BC21" s="228"/>
      <c r="BD21" s="228"/>
      <c r="BE21" s="229"/>
      <c r="BF21" s="229"/>
      <c r="BG21" s="229"/>
      <c r="BH21" s="229"/>
      <c r="BI21" s="229"/>
      <c r="BJ21" s="229"/>
      <c r="BK21" s="229"/>
      <c r="BL21" s="229"/>
      <c r="BM21" s="229"/>
      <c r="BN21" s="229"/>
      <c r="BO21" s="229"/>
      <c r="BP21" s="229"/>
      <c r="BQ21" s="234">
        <v>15</v>
      </c>
      <c r="BR21" s="235"/>
      <c r="BS21" s="1021"/>
      <c r="BT21" s="1022"/>
      <c r="BU21" s="1022"/>
      <c r="BV21" s="1022"/>
      <c r="BW21" s="1022"/>
      <c r="BX21" s="1022"/>
      <c r="BY21" s="1022"/>
      <c r="BZ21" s="1022"/>
      <c r="CA21" s="1022"/>
      <c r="CB21" s="1022"/>
      <c r="CC21" s="1022"/>
      <c r="CD21" s="1022"/>
      <c r="CE21" s="1022"/>
      <c r="CF21" s="1022"/>
      <c r="CG21" s="1043"/>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30"/>
    </row>
    <row r="22" spans="1:131" s="231" customFormat="1" ht="26.25" customHeight="1" x14ac:dyDescent="0.15">
      <c r="A22" s="234">
        <v>16</v>
      </c>
      <c r="B22" s="1059"/>
      <c r="C22" s="1060"/>
      <c r="D22" s="1060"/>
      <c r="E22" s="1060"/>
      <c r="F22" s="1060"/>
      <c r="G22" s="1060"/>
      <c r="H22" s="1060"/>
      <c r="I22" s="1060"/>
      <c r="J22" s="1060"/>
      <c r="K22" s="1060"/>
      <c r="L22" s="1060"/>
      <c r="M22" s="1060"/>
      <c r="N22" s="1060"/>
      <c r="O22" s="1060"/>
      <c r="P22" s="1061"/>
      <c r="Q22" s="1102"/>
      <c r="R22" s="1103"/>
      <c r="S22" s="1103"/>
      <c r="T22" s="1103"/>
      <c r="U22" s="1103"/>
      <c r="V22" s="1103"/>
      <c r="W22" s="1103"/>
      <c r="X22" s="1103"/>
      <c r="Y22" s="1103"/>
      <c r="Z22" s="1103"/>
      <c r="AA22" s="1103"/>
      <c r="AB22" s="1103"/>
      <c r="AC22" s="1103"/>
      <c r="AD22" s="1103"/>
      <c r="AE22" s="1104"/>
      <c r="AF22" s="1064"/>
      <c r="AG22" s="1065"/>
      <c r="AH22" s="1065"/>
      <c r="AI22" s="1065"/>
      <c r="AJ22" s="1066"/>
      <c r="AK22" s="1105"/>
      <c r="AL22" s="1106"/>
      <c r="AM22" s="1106"/>
      <c r="AN22" s="1106"/>
      <c r="AO22" s="1106"/>
      <c r="AP22" s="1106"/>
      <c r="AQ22" s="1106"/>
      <c r="AR22" s="1106"/>
      <c r="AS22" s="1106"/>
      <c r="AT22" s="1106"/>
      <c r="AU22" s="1107"/>
      <c r="AV22" s="1107"/>
      <c r="AW22" s="1107"/>
      <c r="AX22" s="1107"/>
      <c r="AY22" s="1108"/>
      <c r="AZ22" s="1057" t="s">
        <v>391</v>
      </c>
      <c r="BA22" s="1057"/>
      <c r="BB22" s="1057"/>
      <c r="BC22" s="1057"/>
      <c r="BD22" s="1058"/>
      <c r="BE22" s="229"/>
      <c r="BF22" s="229"/>
      <c r="BG22" s="229"/>
      <c r="BH22" s="229"/>
      <c r="BI22" s="229"/>
      <c r="BJ22" s="229"/>
      <c r="BK22" s="229"/>
      <c r="BL22" s="229"/>
      <c r="BM22" s="229"/>
      <c r="BN22" s="229"/>
      <c r="BO22" s="229"/>
      <c r="BP22" s="229"/>
      <c r="BQ22" s="234">
        <v>16</v>
      </c>
      <c r="BR22" s="235"/>
      <c r="BS22" s="1021"/>
      <c r="BT22" s="1022"/>
      <c r="BU22" s="1022"/>
      <c r="BV22" s="1022"/>
      <c r="BW22" s="1022"/>
      <c r="BX22" s="1022"/>
      <c r="BY22" s="1022"/>
      <c r="BZ22" s="1022"/>
      <c r="CA22" s="1022"/>
      <c r="CB22" s="1022"/>
      <c r="CC22" s="1022"/>
      <c r="CD22" s="1022"/>
      <c r="CE22" s="1022"/>
      <c r="CF22" s="1022"/>
      <c r="CG22" s="1043"/>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30"/>
    </row>
    <row r="23" spans="1:131" s="231" customFormat="1" ht="26.25" customHeight="1" thickBot="1" x14ac:dyDescent="0.2">
      <c r="A23" s="236" t="s">
        <v>392</v>
      </c>
      <c r="B23" s="966" t="s">
        <v>393</v>
      </c>
      <c r="C23" s="967"/>
      <c r="D23" s="967"/>
      <c r="E23" s="967"/>
      <c r="F23" s="967"/>
      <c r="G23" s="967"/>
      <c r="H23" s="967"/>
      <c r="I23" s="967"/>
      <c r="J23" s="967"/>
      <c r="K23" s="967"/>
      <c r="L23" s="967"/>
      <c r="M23" s="967"/>
      <c r="N23" s="967"/>
      <c r="O23" s="967"/>
      <c r="P23" s="977"/>
      <c r="Q23" s="1096">
        <v>14405</v>
      </c>
      <c r="R23" s="1090"/>
      <c r="S23" s="1090"/>
      <c r="T23" s="1090"/>
      <c r="U23" s="1090"/>
      <c r="V23" s="1090">
        <v>13484</v>
      </c>
      <c r="W23" s="1090"/>
      <c r="X23" s="1090"/>
      <c r="Y23" s="1090"/>
      <c r="Z23" s="1090"/>
      <c r="AA23" s="1090">
        <v>921</v>
      </c>
      <c r="AB23" s="1090"/>
      <c r="AC23" s="1090"/>
      <c r="AD23" s="1090"/>
      <c r="AE23" s="1097"/>
      <c r="AF23" s="1098">
        <v>635</v>
      </c>
      <c r="AG23" s="1090"/>
      <c r="AH23" s="1090"/>
      <c r="AI23" s="1090"/>
      <c r="AJ23" s="1099"/>
      <c r="AK23" s="1100"/>
      <c r="AL23" s="1101"/>
      <c r="AM23" s="1101"/>
      <c r="AN23" s="1101"/>
      <c r="AO23" s="1101"/>
      <c r="AP23" s="1090">
        <v>15176</v>
      </c>
      <c r="AQ23" s="1090"/>
      <c r="AR23" s="1090"/>
      <c r="AS23" s="1090"/>
      <c r="AT23" s="1090"/>
      <c r="AU23" s="1091"/>
      <c r="AV23" s="1091"/>
      <c r="AW23" s="1091"/>
      <c r="AX23" s="1091"/>
      <c r="AY23" s="1092"/>
      <c r="AZ23" s="1093" t="s">
        <v>394</v>
      </c>
      <c r="BA23" s="1094"/>
      <c r="BB23" s="1094"/>
      <c r="BC23" s="1094"/>
      <c r="BD23" s="1095"/>
      <c r="BE23" s="229"/>
      <c r="BF23" s="229"/>
      <c r="BG23" s="229"/>
      <c r="BH23" s="229"/>
      <c r="BI23" s="229"/>
      <c r="BJ23" s="229"/>
      <c r="BK23" s="229"/>
      <c r="BL23" s="229"/>
      <c r="BM23" s="229"/>
      <c r="BN23" s="229"/>
      <c r="BO23" s="229"/>
      <c r="BP23" s="229"/>
      <c r="BQ23" s="234">
        <v>17</v>
      </c>
      <c r="BR23" s="235"/>
      <c r="BS23" s="1021"/>
      <c r="BT23" s="1022"/>
      <c r="BU23" s="1022"/>
      <c r="BV23" s="1022"/>
      <c r="BW23" s="1022"/>
      <c r="BX23" s="1022"/>
      <c r="BY23" s="1022"/>
      <c r="BZ23" s="1022"/>
      <c r="CA23" s="1022"/>
      <c r="CB23" s="1022"/>
      <c r="CC23" s="1022"/>
      <c r="CD23" s="1022"/>
      <c r="CE23" s="1022"/>
      <c r="CF23" s="1022"/>
      <c r="CG23" s="1043"/>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30"/>
    </row>
    <row r="24" spans="1:131" s="231" customFormat="1" ht="26.25" customHeight="1" x14ac:dyDescent="0.15">
      <c r="A24" s="1089" t="s">
        <v>395</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28"/>
      <c r="BA24" s="228"/>
      <c r="BB24" s="228"/>
      <c r="BC24" s="228"/>
      <c r="BD24" s="228"/>
      <c r="BE24" s="229"/>
      <c r="BF24" s="229"/>
      <c r="BG24" s="229"/>
      <c r="BH24" s="229"/>
      <c r="BI24" s="229"/>
      <c r="BJ24" s="229"/>
      <c r="BK24" s="229"/>
      <c r="BL24" s="229"/>
      <c r="BM24" s="229"/>
      <c r="BN24" s="229"/>
      <c r="BO24" s="229"/>
      <c r="BP24" s="229"/>
      <c r="BQ24" s="234">
        <v>18</v>
      </c>
      <c r="BR24" s="235"/>
      <c r="BS24" s="1021"/>
      <c r="BT24" s="1022"/>
      <c r="BU24" s="1022"/>
      <c r="BV24" s="1022"/>
      <c r="BW24" s="1022"/>
      <c r="BX24" s="1022"/>
      <c r="BY24" s="1022"/>
      <c r="BZ24" s="1022"/>
      <c r="CA24" s="1022"/>
      <c r="CB24" s="1022"/>
      <c r="CC24" s="1022"/>
      <c r="CD24" s="1022"/>
      <c r="CE24" s="1022"/>
      <c r="CF24" s="1022"/>
      <c r="CG24" s="1043"/>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30"/>
    </row>
    <row r="25" spans="1:131" ht="26.25" customHeight="1" thickBot="1" x14ac:dyDescent="0.2">
      <c r="A25" s="1088" t="s">
        <v>396</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28"/>
      <c r="BK25" s="228"/>
      <c r="BL25" s="228"/>
      <c r="BM25" s="228"/>
      <c r="BN25" s="228"/>
      <c r="BO25" s="237"/>
      <c r="BP25" s="237"/>
      <c r="BQ25" s="234">
        <v>19</v>
      </c>
      <c r="BR25" s="235"/>
      <c r="BS25" s="1021"/>
      <c r="BT25" s="1022"/>
      <c r="BU25" s="1022"/>
      <c r="BV25" s="1022"/>
      <c r="BW25" s="1022"/>
      <c r="BX25" s="1022"/>
      <c r="BY25" s="1022"/>
      <c r="BZ25" s="1022"/>
      <c r="CA25" s="1022"/>
      <c r="CB25" s="1022"/>
      <c r="CC25" s="1022"/>
      <c r="CD25" s="1022"/>
      <c r="CE25" s="1022"/>
      <c r="CF25" s="1022"/>
      <c r="CG25" s="1043"/>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226"/>
    </row>
    <row r="26" spans="1:131" ht="26.25" customHeight="1" x14ac:dyDescent="0.15">
      <c r="A26" s="1024" t="s">
        <v>373</v>
      </c>
      <c r="B26" s="1025"/>
      <c r="C26" s="1025"/>
      <c r="D26" s="1025"/>
      <c r="E26" s="1025"/>
      <c r="F26" s="1025"/>
      <c r="G26" s="1025"/>
      <c r="H26" s="1025"/>
      <c r="I26" s="1025"/>
      <c r="J26" s="1025"/>
      <c r="K26" s="1025"/>
      <c r="L26" s="1025"/>
      <c r="M26" s="1025"/>
      <c r="N26" s="1025"/>
      <c r="O26" s="1025"/>
      <c r="P26" s="1026"/>
      <c r="Q26" s="1030" t="s">
        <v>397</v>
      </c>
      <c r="R26" s="1031"/>
      <c r="S26" s="1031"/>
      <c r="T26" s="1031"/>
      <c r="U26" s="1032"/>
      <c r="V26" s="1030" t="s">
        <v>398</v>
      </c>
      <c r="W26" s="1031"/>
      <c r="X26" s="1031"/>
      <c r="Y26" s="1031"/>
      <c r="Z26" s="1032"/>
      <c r="AA26" s="1030" t="s">
        <v>399</v>
      </c>
      <c r="AB26" s="1031"/>
      <c r="AC26" s="1031"/>
      <c r="AD26" s="1031"/>
      <c r="AE26" s="1031"/>
      <c r="AF26" s="1084" t="s">
        <v>400</v>
      </c>
      <c r="AG26" s="1037"/>
      <c r="AH26" s="1037"/>
      <c r="AI26" s="1037"/>
      <c r="AJ26" s="1085"/>
      <c r="AK26" s="1031" t="s">
        <v>401</v>
      </c>
      <c r="AL26" s="1031"/>
      <c r="AM26" s="1031"/>
      <c r="AN26" s="1031"/>
      <c r="AO26" s="1032"/>
      <c r="AP26" s="1030" t="s">
        <v>402</v>
      </c>
      <c r="AQ26" s="1031"/>
      <c r="AR26" s="1031"/>
      <c r="AS26" s="1031"/>
      <c r="AT26" s="1032"/>
      <c r="AU26" s="1030" t="s">
        <v>403</v>
      </c>
      <c r="AV26" s="1031"/>
      <c r="AW26" s="1031"/>
      <c r="AX26" s="1031"/>
      <c r="AY26" s="1032"/>
      <c r="AZ26" s="1030" t="s">
        <v>404</v>
      </c>
      <c r="BA26" s="1031"/>
      <c r="BB26" s="1031"/>
      <c r="BC26" s="1031"/>
      <c r="BD26" s="1032"/>
      <c r="BE26" s="1030" t="s">
        <v>380</v>
      </c>
      <c r="BF26" s="1031"/>
      <c r="BG26" s="1031"/>
      <c r="BH26" s="1031"/>
      <c r="BI26" s="1044"/>
      <c r="BJ26" s="228"/>
      <c r="BK26" s="228"/>
      <c r="BL26" s="228"/>
      <c r="BM26" s="228"/>
      <c r="BN26" s="228"/>
      <c r="BO26" s="237"/>
      <c r="BP26" s="237"/>
      <c r="BQ26" s="234">
        <v>20</v>
      </c>
      <c r="BR26" s="235"/>
      <c r="BS26" s="1021"/>
      <c r="BT26" s="1022"/>
      <c r="BU26" s="1022"/>
      <c r="BV26" s="1022"/>
      <c r="BW26" s="1022"/>
      <c r="BX26" s="1022"/>
      <c r="BY26" s="1022"/>
      <c r="BZ26" s="1022"/>
      <c r="CA26" s="1022"/>
      <c r="CB26" s="1022"/>
      <c r="CC26" s="1022"/>
      <c r="CD26" s="1022"/>
      <c r="CE26" s="1022"/>
      <c r="CF26" s="1022"/>
      <c r="CG26" s="1043"/>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226"/>
    </row>
    <row r="27" spans="1:13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6"/>
      <c r="AG27" s="1040"/>
      <c r="AH27" s="1040"/>
      <c r="AI27" s="1040"/>
      <c r="AJ27" s="1087"/>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5"/>
      <c r="BJ27" s="228"/>
      <c r="BK27" s="228"/>
      <c r="BL27" s="228"/>
      <c r="BM27" s="228"/>
      <c r="BN27" s="228"/>
      <c r="BO27" s="237"/>
      <c r="BP27" s="237"/>
      <c r="BQ27" s="234">
        <v>21</v>
      </c>
      <c r="BR27" s="235"/>
      <c r="BS27" s="1021"/>
      <c r="BT27" s="1022"/>
      <c r="BU27" s="1022"/>
      <c r="BV27" s="1022"/>
      <c r="BW27" s="1022"/>
      <c r="BX27" s="1022"/>
      <c r="BY27" s="1022"/>
      <c r="BZ27" s="1022"/>
      <c r="CA27" s="1022"/>
      <c r="CB27" s="1022"/>
      <c r="CC27" s="1022"/>
      <c r="CD27" s="1022"/>
      <c r="CE27" s="1022"/>
      <c r="CF27" s="1022"/>
      <c r="CG27" s="1043"/>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226"/>
    </row>
    <row r="28" spans="1:131" ht="26.25" customHeight="1" thickTop="1" x14ac:dyDescent="0.15">
      <c r="A28" s="238">
        <v>1</v>
      </c>
      <c r="B28" s="1076" t="s">
        <v>405</v>
      </c>
      <c r="C28" s="1077"/>
      <c r="D28" s="1077"/>
      <c r="E28" s="1077"/>
      <c r="F28" s="1077"/>
      <c r="G28" s="1077"/>
      <c r="H28" s="1077"/>
      <c r="I28" s="1077"/>
      <c r="J28" s="1077"/>
      <c r="K28" s="1077"/>
      <c r="L28" s="1077"/>
      <c r="M28" s="1077"/>
      <c r="N28" s="1077"/>
      <c r="O28" s="1077"/>
      <c r="P28" s="1078"/>
      <c r="Q28" s="1079">
        <v>2919</v>
      </c>
      <c r="R28" s="1080"/>
      <c r="S28" s="1080"/>
      <c r="T28" s="1080"/>
      <c r="U28" s="1080"/>
      <c r="V28" s="1080">
        <v>2739</v>
      </c>
      <c r="W28" s="1080"/>
      <c r="X28" s="1080"/>
      <c r="Y28" s="1080"/>
      <c r="Z28" s="1080"/>
      <c r="AA28" s="1080">
        <v>180</v>
      </c>
      <c r="AB28" s="1080"/>
      <c r="AC28" s="1080"/>
      <c r="AD28" s="1080"/>
      <c r="AE28" s="1081"/>
      <c r="AF28" s="1082">
        <v>180</v>
      </c>
      <c r="AG28" s="1080"/>
      <c r="AH28" s="1080"/>
      <c r="AI28" s="1080"/>
      <c r="AJ28" s="1083"/>
      <c r="AK28" s="1071">
        <v>223</v>
      </c>
      <c r="AL28" s="1072"/>
      <c r="AM28" s="1072"/>
      <c r="AN28" s="1072"/>
      <c r="AO28" s="1072"/>
      <c r="AP28" s="1072" t="s">
        <v>586</v>
      </c>
      <c r="AQ28" s="1072"/>
      <c r="AR28" s="1072"/>
      <c r="AS28" s="1072"/>
      <c r="AT28" s="1072"/>
      <c r="AU28" s="1072" t="s">
        <v>586</v>
      </c>
      <c r="AV28" s="1072"/>
      <c r="AW28" s="1072"/>
      <c r="AX28" s="1072"/>
      <c r="AY28" s="1072"/>
      <c r="AZ28" s="1073"/>
      <c r="BA28" s="1073"/>
      <c r="BB28" s="1073"/>
      <c r="BC28" s="1073"/>
      <c r="BD28" s="1073"/>
      <c r="BE28" s="1074"/>
      <c r="BF28" s="1074"/>
      <c r="BG28" s="1074"/>
      <c r="BH28" s="1074"/>
      <c r="BI28" s="1075"/>
      <c r="BJ28" s="228"/>
      <c r="BK28" s="228"/>
      <c r="BL28" s="228"/>
      <c r="BM28" s="228"/>
      <c r="BN28" s="228"/>
      <c r="BO28" s="237"/>
      <c r="BP28" s="237"/>
      <c r="BQ28" s="234">
        <v>22</v>
      </c>
      <c r="BR28" s="235"/>
      <c r="BS28" s="1021"/>
      <c r="BT28" s="1022"/>
      <c r="BU28" s="1022"/>
      <c r="BV28" s="1022"/>
      <c r="BW28" s="1022"/>
      <c r="BX28" s="1022"/>
      <c r="BY28" s="1022"/>
      <c r="BZ28" s="1022"/>
      <c r="CA28" s="1022"/>
      <c r="CB28" s="1022"/>
      <c r="CC28" s="1022"/>
      <c r="CD28" s="1022"/>
      <c r="CE28" s="1022"/>
      <c r="CF28" s="1022"/>
      <c r="CG28" s="1043"/>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226"/>
    </row>
    <row r="29" spans="1:131" ht="26.25" customHeight="1" x14ac:dyDescent="0.15">
      <c r="A29" s="238">
        <v>2</v>
      </c>
      <c r="B29" s="1059" t="s">
        <v>406</v>
      </c>
      <c r="C29" s="1060"/>
      <c r="D29" s="1060"/>
      <c r="E29" s="1060"/>
      <c r="F29" s="1060"/>
      <c r="G29" s="1060"/>
      <c r="H29" s="1060"/>
      <c r="I29" s="1060"/>
      <c r="J29" s="1060"/>
      <c r="K29" s="1060"/>
      <c r="L29" s="1060"/>
      <c r="M29" s="1060"/>
      <c r="N29" s="1060"/>
      <c r="O29" s="1060"/>
      <c r="P29" s="1061"/>
      <c r="Q29" s="1067">
        <v>29</v>
      </c>
      <c r="R29" s="1068"/>
      <c r="S29" s="1068"/>
      <c r="T29" s="1068"/>
      <c r="U29" s="1068"/>
      <c r="V29" s="1068">
        <v>26</v>
      </c>
      <c r="W29" s="1068"/>
      <c r="X29" s="1068"/>
      <c r="Y29" s="1068"/>
      <c r="Z29" s="1068"/>
      <c r="AA29" s="1068">
        <v>3</v>
      </c>
      <c r="AB29" s="1068"/>
      <c r="AC29" s="1068"/>
      <c r="AD29" s="1068"/>
      <c r="AE29" s="1069"/>
      <c r="AF29" s="1064">
        <v>3</v>
      </c>
      <c r="AG29" s="1065"/>
      <c r="AH29" s="1065"/>
      <c r="AI29" s="1065"/>
      <c r="AJ29" s="1066"/>
      <c r="AK29" s="1009">
        <v>16</v>
      </c>
      <c r="AL29" s="1000"/>
      <c r="AM29" s="1000"/>
      <c r="AN29" s="1000"/>
      <c r="AO29" s="1000"/>
      <c r="AP29" s="1000" t="s">
        <v>586</v>
      </c>
      <c r="AQ29" s="1000"/>
      <c r="AR29" s="1000"/>
      <c r="AS29" s="1000"/>
      <c r="AT29" s="1000"/>
      <c r="AU29" s="1000" t="s">
        <v>586</v>
      </c>
      <c r="AV29" s="1000"/>
      <c r="AW29" s="1000"/>
      <c r="AX29" s="1000"/>
      <c r="AY29" s="1000"/>
      <c r="AZ29" s="1070"/>
      <c r="BA29" s="1070"/>
      <c r="BB29" s="1070"/>
      <c r="BC29" s="1070"/>
      <c r="BD29" s="1070"/>
      <c r="BE29" s="1001"/>
      <c r="BF29" s="1001"/>
      <c r="BG29" s="1001"/>
      <c r="BH29" s="1001"/>
      <c r="BI29" s="1002"/>
      <c r="BJ29" s="228"/>
      <c r="BK29" s="228"/>
      <c r="BL29" s="228"/>
      <c r="BM29" s="228"/>
      <c r="BN29" s="228"/>
      <c r="BO29" s="237"/>
      <c r="BP29" s="237"/>
      <c r="BQ29" s="234">
        <v>23</v>
      </c>
      <c r="BR29" s="235"/>
      <c r="BS29" s="1021"/>
      <c r="BT29" s="1022"/>
      <c r="BU29" s="1022"/>
      <c r="BV29" s="1022"/>
      <c r="BW29" s="1022"/>
      <c r="BX29" s="1022"/>
      <c r="BY29" s="1022"/>
      <c r="BZ29" s="1022"/>
      <c r="CA29" s="1022"/>
      <c r="CB29" s="1022"/>
      <c r="CC29" s="1022"/>
      <c r="CD29" s="1022"/>
      <c r="CE29" s="1022"/>
      <c r="CF29" s="1022"/>
      <c r="CG29" s="1043"/>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226"/>
    </row>
    <row r="30" spans="1:131" ht="26.25" customHeight="1" x14ac:dyDescent="0.15">
      <c r="A30" s="238">
        <v>3</v>
      </c>
      <c r="B30" s="1059" t="s">
        <v>407</v>
      </c>
      <c r="C30" s="1060"/>
      <c r="D30" s="1060"/>
      <c r="E30" s="1060"/>
      <c r="F30" s="1060"/>
      <c r="G30" s="1060"/>
      <c r="H30" s="1060"/>
      <c r="I30" s="1060"/>
      <c r="J30" s="1060"/>
      <c r="K30" s="1060"/>
      <c r="L30" s="1060"/>
      <c r="M30" s="1060"/>
      <c r="N30" s="1060"/>
      <c r="O30" s="1060"/>
      <c r="P30" s="1061"/>
      <c r="Q30" s="1067">
        <v>2526</v>
      </c>
      <c r="R30" s="1068"/>
      <c r="S30" s="1068"/>
      <c r="T30" s="1068"/>
      <c r="U30" s="1068"/>
      <c r="V30" s="1068">
        <v>2426</v>
      </c>
      <c r="W30" s="1068"/>
      <c r="X30" s="1068"/>
      <c r="Y30" s="1068"/>
      <c r="Z30" s="1068"/>
      <c r="AA30" s="1068">
        <v>100</v>
      </c>
      <c r="AB30" s="1068"/>
      <c r="AC30" s="1068"/>
      <c r="AD30" s="1068"/>
      <c r="AE30" s="1069"/>
      <c r="AF30" s="1064">
        <v>100</v>
      </c>
      <c r="AG30" s="1065"/>
      <c r="AH30" s="1065"/>
      <c r="AI30" s="1065"/>
      <c r="AJ30" s="1066"/>
      <c r="AK30" s="1009">
        <v>403</v>
      </c>
      <c r="AL30" s="1000"/>
      <c r="AM30" s="1000"/>
      <c r="AN30" s="1000"/>
      <c r="AO30" s="1000"/>
      <c r="AP30" s="1000" t="s">
        <v>586</v>
      </c>
      <c r="AQ30" s="1000"/>
      <c r="AR30" s="1000"/>
      <c r="AS30" s="1000"/>
      <c r="AT30" s="1000"/>
      <c r="AU30" s="1000" t="s">
        <v>586</v>
      </c>
      <c r="AV30" s="1000"/>
      <c r="AW30" s="1000"/>
      <c r="AX30" s="1000"/>
      <c r="AY30" s="1000"/>
      <c r="AZ30" s="1070"/>
      <c r="BA30" s="1070"/>
      <c r="BB30" s="1070"/>
      <c r="BC30" s="1070"/>
      <c r="BD30" s="1070"/>
      <c r="BE30" s="1001"/>
      <c r="BF30" s="1001"/>
      <c r="BG30" s="1001"/>
      <c r="BH30" s="1001"/>
      <c r="BI30" s="1002"/>
      <c r="BJ30" s="228"/>
      <c r="BK30" s="228"/>
      <c r="BL30" s="228"/>
      <c r="BM30" s="228"/>
      <c r="BN30" s="228"/>
      <c r="BO30" s="237"/>
      <c r="BP30" s="237"/>
      <c r="BQ30" s="234">
        <v>24</v>
      </c>
      <c r="BR30" s="235"/>
      <c r="BS30" s="1021"/>
      <c r="BT30" s="1022"/>
      <c r="BU30" s="1022"/>
      <c r="BV30" s="1022"/>
      <c r="BW30" s="1022"/>
      <c r="BX30" s="1022"/>
      <c r="BY30" s="1022"/>
      <c r="BZ30" s="1022"/>
      <c r="CA30" s="1022"/>
      <c r="CB30" s="1022"/>
      <c r="CC30" s="1022"/>
      <c r="CD30" s="1022"/>
      <c r="CE30" s="1022"/>
      <c r="CF30" s="1022"/>
      <c r="CG30" s="1043"/>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226"/>
    </row>
    <row r="31" spans="1:131" ht="26.25" customHeight="1" x14ac:dyDescent="0.15">
      <c r="A31" s="238">
        <v>4</v>
      </c>
      <c r="B31" s="1059" t="s">
        <v>408</v>
      </c>
      <c r="C31" s="1060"/>
      <c r="D31" s="1060"/>
      <c r="E31" s="1060"/>
      <c r="F31" s="1060"/>
      <c r="G31" s="1060"/>
      <c r="H31" s="1060"/>
      <c r="I31" s="1060"/>
      <c r="J31" s="1060"/>
      <c r="K31" s="1060"/>
      <c r="L31" s="1060"/>
      <c r="M31" s="1060"/>
      <c r="N31" s="1060"/>
      <c r="O31" s="1060"/>
      <c r="P31" s="1061"/>
      <c r="Q31" s="1067">
        <v>377</v>
      </c>
      <c r="R31" s="1068"/>
      <c r="S31" s="1068"/>
      <c r="T31" s="1068"/>
      <c r="U31" s="1068"/>
      <c r="V31" s="1068">
        <v>375</v>
      </c>
      <c r="W31" s="1068"/>
      <c r="X31" s="1068"/>
      <c r="Y31" s="1068"/>
      <c r="Z31" s="1068"/>
      <c r="AA31" s="1068">
        <v>2</v>
      </c>
      <c r="AB31" s="1068"/>
      <c r="AC31" s="1068"/>
      <c r="AD31" s="1068"/>
      <c r="AE31" s="1069"/>
      <c r="AF31" s="1064">
        <v>2</v>
      </c>
      <c r="AG31" s="1065"/>
      <c r="AH31" s="1065"/>
      <c r="AI31" s="1065"/>
      <c r="AJ31" s="1066"/>
      <c r="AK31" s="1009">
        <v>88</v>
      </c>
      <c r="AL31" s="1000"/>
      <c r="AM31" s="1000"/>
      <c r="AN31" s="1000"/>
      <c r="AO31" s="1000"/>
      <c r="AP31" s="1000" t="s">
        <v>586</v>
      </c>
      <c r="AQ31" s="1000"/>
      <c r="AR31" s="1000"/>
      <c r="AS31" s="1000"/>
      <c r="AT31" s="1000"/>
      <c r="AU31" s="1000" t="s">
        <v>586</v>
      </c>
      <c r="AV31" s="1000"/>
      <c r="AW31" s="1000"/>
      <c r="AX31" s="1000"/>
      <c r="AY31" s="1000"/>
      <c r="AZ31" s="1070"/>
      <c r="BA31" s="1070"/>
      <c r="BB31" s="1070"/>
      <c r="BC31" s="1070"/>
      <c r="BD31" s="1070"/>
      <c r="BE31" s="1001"/>
      <c r="BF31" s="1001"/>
      <c r="BG31" s="1001"/>
      <c r="BH31" s="1001"/>
      <c r="BI31" s="1002"/>
      <c r="BJ31" s="228"/>
      <c r="BK31" s="228"/>
      <c r="BL31" s="228"/>
      <c r="BM31" s="228"/>
      <c r="BN31" s="228"/>
      <c r="BO31" s="237"/>
      <c r="BP31" s="237"/>
      <c r="BQ31" s="234">
        <v>25</v>
      </c>
      <c r="BR31" s="235"/>
      <c r="BS31" s="1021"/>
      <c r="BT31" s="1022"/>
      <c r="BU31" s="1022"/>
      <c r="BV31" s="1022"/>
      <c r="BW31" s="1022"/>
      <c r="BX31" s="1022"/>
      <c r="BY31" s="1022"/>
      <c r="BZ31" s="1022"/>
      <c r="CA31" s="1022"/>
      <c r="CB31" s="1022"/>
      <c r="CC31" s="1022"/>
      <c r="CD31" s="1022"/>
      <c r="CE31" s="1022"/>
      <c r="CF31" s="1022"/>
      <c r="CG31" s="1043"/>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226"/>
    </row>
    <row r="32" spans="1:131" ht="26.25" customHeight="1" x14ac:dyDescent="0.15">
      <c r="A32" s="238">
        <v>5</v>
      </c>
      <c r="B32" s="1059" t="s">
        <v>409</v>
      </c>
      <c r="C32" s="1060"/>
      <c r="D32" s="1060"/>
      <c r="E32" s="1060"/>
      <c r="F32" s="1060"/>
      <c r="G32" s="1060"/>
      <c r="H32" s="1060"/>
      <c r="I32" s="1060"/>
      <c r="J32" s="1060"/>
      <c r="K32" s="1060"/>
      <c r="L32" s="1060"/>
      <c r="M32" s="1060"/>
      <c r="N32" s="1060"/>
      <c r="O32" s="1060"/>
      <c r="P32" s="1061"/>
      <c r="Q32" s="1067">
        <v>1225</v>
      </c>
      <c r="R32" s="1068"/>
      <c r="S32" s="1068"/>
      <c r="T32" s="1068"/>
      <c r="U32" s="1068"/>
      <c r="V32" s="1068">
        <v>1184</v>
      </c>
      <c r="W32" s="1068"/>
      <c r="X32" s="1068"/>
      <c r="Y32" s="1068"/>
      <c r="Z32" s="1068"/>
      <c r="AA32" s="1068">
        <v>41</v>
      </c>
      <c r="AB32" s="1068"/>
      <c r="AC32" s="1068"/>
      <c r="AD32" s="1068"/>
      <c r="AE32" s="1069"/>
      <c r="AF32" s="1064">
        <v>41</v>
      </c>
      <c r="AG32" s="1065"/>
      <c r="AH32" s="1065"/>
      <c r="AI32" s="1065"/>
      <c r="AJ32" s="1066"/>
      <c r="AK32" s="1009">
        <v>480</v>
      </c>
      <c r="AL32" s="1000"/>
      <c r="AM32" s="1000"/>
      <c r="AN32" s="1000"/>
      <c r="AO32" s="1000"/>
      <c r="AP32" s="1000">
        <v>6251</v>
      </c>
      <c r="AQ32" s="1000"/>
      <c r="AR32" s="1000"/>
      <c r="AS32" s="1000"/>
      <c r="AT32" s="1000"/>
      <c r="AU32" s="1000">
        <v>5138</v>
      </c>
      <c r="AV32" s="1000"/>
      <c r="AW32" s="1000"/>
      <c r="AX32" s="1000"/>
      <c r="AY32" s="1000"/>
      <c r="AZ32" s="1070" t="s">
        <v>586</v>
      </c>
      <c r="BA32" s="1070"/>
      <c r="BB32" s="1070"/>
      <c r="BC32" s="1070"/>
      <c r="BD32" s="1070"/>
      <c r="BE32" s="1001" t="s">
        <v>410</v>
      </c>
      <c r="BF32" s="1001"/>
      <c r="BG32" s="1001"/>
      <c r="BH32" s="1001"/>
      <c r="BI32" s="1002"/>
      <c r="BJ32" s="228"/>
      <c r="BK32" s="228"/>
      <c r="BL32" s="228"/>
      <c r="BM32" s="228"/>
      <c r="BN32" s="228"/>
      <c r="BO32" s="237"/>
      <c r="BP32" s="237"/>
      <c r="BQ32" s="234">
        <v>26</v>
      </c>
      <c r="BR32" s="235"/>
      <c r="BS32" s="1021"/>
      <c r="BT32" s="1022"/>
      <c r="BU32" s="1022"/>
      <c r="BV32" s="1022"/>
      <c r="BW32" s="1022"/>
      <c r="BX32" s="1022"/>
      <c r="BY32" s="1022"/>
      <c r="BZ32" s="1022"/>
      <c r="CA32" s="1022"/>
      <c r="CB32" s="1022"/>
      <c r="CC32" s="1022"/>
      <c r="CD32" s="1022"/>
      <c r="CE32" s="1022"/>
      <c r="CF32" s="1022"/>
      <c r="CG32" s="1043"/>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226"/>
    </row>
    <row r="33" spans="1:131" ht="26.25" customHeight="1" x14ac:dyDescent="0.15">
      <c r="A33" s="238">
        <v>6</v>
      </c>
      <c r="B33" s="1059"/>
      <c r="C33" s="1060"/>
      <c r="D33" s="1060"/>
      <c r="E33" s="1060"/>
      <c r="F33" s="1060"/>
      <c r="G33" s="1060"/>
      <c r="H33" s="1060"/>
      <c r="I33" s="1060"/>
      <c r="J33" s="1060"/>
      <c r="K33" s="1060"/>
      <c r="L33" s="1060"/>
      <c r="M33" s="1060"/>
      <c r="N33" s="1060"/>
      <c r="O33" s="1060"/>
      <c r="P33" s="1061"/>
      <c r="Q33" s="1067"/>
      <c r="R33" s="1068"/>
      <c r="S33" s="1068"/>
      <c r="T33" s="1068"/>
      <c r="U33" s="1068"/>
      <c r="V33" s="1068"/>
      <c r="W33" s="1068"/>
      <c r="X33" s="1068"/>
      <c r="Y33" s="1068"/>
      <c r="Z33" s="1068"/>
      <c r="AA33" s="1068"/>
      <c r="AB33" s="1068"/>
      <c r="AC33" s="1068"/>
      <c r="AD33" s="1068"/>
      <c r="AE33" s="1069"/>
      <c r="AF33" s="1064"/>
      <c r="AG33" s="1065"/>
      <c r="AH33" s="1065"/>
      <c r="AI33" s="1065"/>
      <c r="AJ33" s="1066"/>
      <c r="AK33" s="1009"/>
      <c r="AL33" s="1000"/>
      <c r="AM33" s="1000"/>
      <c r="AN33" s="1000"/>
      <c r="AO33" s="1000"/>
      <c r="AP33" s="1000"/>
      <c r="AQ33" s="1000"/>
      <c r="AR33" s="1000"/>
      <c r="AS33" s="1000"/>
      <c r="AT33" s="1000"/>
      <c r="AU33" s="1000"/>
      <c r="AV33" s="1000"/>
      <c r="AW33" s="1000"/>
      <c r="AX33" s="1000"/>
      <c r="AY33" s="1000"/>
      <c r="AZ33" s="1070"/>
      <c r="BA33" s="1070"/>
      <c r="BB33" s="1070"/>
      <c r="BC33" s="1070"/>
      <c r="BD33" s="1070"/>
      <c r="BE33" s="1001"/>
      <c r="BF33" s="1001"/>
      <c r="BG33" s="1001"/>
      <c r="BH33" s="1001"/>
      <c r="BI33" s="1002"/>
      <c r="BJ33" s="228"/>
      <c r="BK33" s="228"/>
      <c r="BL33" s="228"/>
      <c r="BM33" s="228"/>
      <c r="BN33" s="228"/>
      <c r="BO33" s="237"/>
      <c r="BP33" s="237"/>
      <c r="BQ33" s="234">
        <v>27</v>
      </c>
      <c r="BR33" s="235"/>
      <c r="BS33" s="1021"/>
      <c r="BT33" s="1022"/>
      <c r="BU33" s="1022"/>
      <c r="BV33" s="1022"/>
      <c r="BW33" s="1022"/>
      <c r="BX33" s="1022"/>
      <c r="BY33" s="1022"/>
      <c r="BZ33" s="1022"/>
      <c r="CA33" s="1022"/>
      <c r="CB33" s="1022"/>
      <c r="CC33" s="1022"/>
      <c r="CD33" s="1022"/>
      <c r="CE33" s="1022"/>
      <c r="CF33" s="1022"/>
      <c r="CG33" s="1043"/>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226"/>
    </row>
    <row r="34" spans="1:131" ht="26.25" customHeight="1" x14ac:dyDescent="0.15">
      <c r="A34" s="238">
        <v>7</v>
      </c>
      <c r="B34" s="1059"/>
      <c r="C34" s="1060"/>
      <c r="D34" s="1060"/>
      <c r="E34" s="1060"/>
      <c r="F34" s="1060"/>
      <c r="G34" s="1060"/>
      <c r="H34" s="1060"/>
      <c r="I34" s="1060"/>
      <c r="J34" s="1060"/>
      <c r="K34" s="1060"/>
      <c r="L34" s="1060"/>
      <c r="M34" s="1060"/>
      <c r="N34" s="1060"/>
      <c r="O34" s="1060"/>
      <c r="P34" s="1061"/>
      <c r="Q34" s="1067"/>
      <c r="R34" s="1068"/>
      <c r="S34" s="1068"/>
      <c r="T34" s="1068"/>
      <c r="U34" s="1068"/>
      <c r="V34" s="1068"/>
      <c r="W34" s="1068"/>
      <c r="X34" s="1068"/>
      <c r="Y34" s="1068"/>
      <c r="Z34" s="1068"/>
      <c r="AA34" s="1068"/>
      <c r="AB34" s="1068"/>
      <c r="AC34" s="1068"/>
      <c r="AD34" s="1068"/>
      <c r="AE34" s="1069"/>
      <c r="AF34" s="1064"/>
      <c r="AG34" s="1065"/>
      <c r="AH34" s="1065"/>
      <c r="AI34" s="1065"/>
      <c r="AJ34" s="1066"/>
      <c r="AK34" s="1009"/>
      <c r="AL34" s="1000"/>
      <c r="AM34" s="1000"/>
      <c r="AN34" s="1000"/>
      <c r="AO34" s="1000"/>
      <c r="AP34" s="1000"/>
      <c r="AQ34" s="1000"/>
      <c r="AR34" s="1000"/>
      <c r="AS34" s="1000"/>
      <c r="AT34" s="1000"/>
      <c r="AU34" s="1000"/>
      <c r="AV34" s="1000"/>
      <c r="AW34" s="1000"/>
      <c r="AX34" s="1000"/>
      <c r="AY34" s="1000"/>
      <c r="AZ34" s="1070"/>
      <c r="BA34" s="1070"/>
      <c r="BB34" s="1070"/>
      <c r="BC34" s="1070"/>
      <c r="BD34" s="1070"/>
      <c r="BE34" s="1001"/>
      <c r="BF34" s="1001"/>
      <c r="BG34" s="1001"/>
      <c r="BH34" s="1001"/>
      <c r="BI34" s="1002"/>
      <c r="BJ34" s="228"/>
      <c r="BK34" s="228"/>
      <c r="BL34" s="228"/>
      <c r="BM34" s="228"/>
      <c r="BN34" s="228"/>
      <c r="BO34" s="237"/>
      <c r="BP34" s="237"/>
      <c r="BQ34" s="234">
        <v>28</v>
      </c>
      <c r="BR34" s="235"/>
      <c r="BS34" s="1021"/>
      <c r="BT34" s="1022"/>
      <c r="BU34" s="1022"/>
      <c r="BV34" s="1022"/>
      <c r="BW34" s="1022"/>
      <c r="BX34" s="1022"/>
      <c r="BY34" s="1022"/>
      <c r="BZ34" s="1022"/>
      <c r="CA34" s="1022"/>
      <c r="CB34" s="1022"/>
      <c r="CC34" s="1022"/>
      <c r="CD34" s="1022"/>
      <c r="CE34" s="1022"/>
      <c r="CF34" s="1022"/>
      <c r="CG34" s="1043"/>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226"/>
    </row>
    <row r="35" spans="1:131" ht="26.25" customHeight="1" x14ac:dyDescent="0.15">
      <c r="A35" s="238">
        <v>8</v>
      </c>
      <c r="B35" s="1059"/>
      <c r="C35" s="1060"/>
      <c r="D35" s="1060"/>
      <c r="E35" s="1060"/>
      <c r="F35" s="1060"/>
      <c r="G35" s="1060"/>
      <c r="H35" s="1060"/>
      <c r="I35" s="1060"/>
      <c r="J35" s="1060"/>
      <c r="K35" s="1060"/>
      <c r="L35" s="1060"/>
      <c r="M35" s="1060"/>
      <c r="N35" s="1060"/>
      <c r="O35" s="1060"/>
      <c r="P35" s="1061"/>
      <c r="Q35" s="1067"/>
      <c r="R35" s="1068"/>
      <c r="S35" s="1068"/>
      <c r="T35" s="1068"/>
      <c r="U35" s="1068"/>
      <c r="V35" s="1068"/>
      <c r="W35" s="1068"/>
      <c r="X35" s="1068"/>
      <c r="Y35" s="1068"/>
      <c r="Z35" s="1068"/>
      <c r="AA35" s="1068"/>
      <c r="AB35" s="1068"/>
      <c r="AC35" s="1068"/>
      <c r="AD35" s="1068"/>
      <c r="AE35" s="1069"/>
      <c r="AF35" s="1064"/>
      <c r="AG35" s="1065"/>
      <c r="AH35" s="1065"/>
      <c r="AI35" s="1065"/>
      <c r="AJ35" s="1066"/>
      <c r="AK35" s="1009"/>
      <c r="AL35" s="1000"/>
      <c r="AM35" s="1000"/>
      <c r="AN35" s="1000"/>
      <c r="AO35" s="1000"/>
      <c r="AP35" s="1000"/>
      <c r="AQ35" s="1000"/>
      <c r="AR35" s="1000"/>
      <c r="AS35" s="1000"/>
      <c r="AT35" s="1000"/>
      <c r="AU35" s="1000"/>
      <c r="AV35" s="1000"/>
      <c r="AW35" s="1000"/>
      <c r="AX35" s="1000"/>
      <c r="AY35" s="1000"/>
      <c r="AZ35" s="1070"/>
      <c r="BA35" s="1070"/>
      <c r="BB35" s="1070"/>
      <c r="BC35" s="1070"/>
      <c r="BD35" s="1070"/>
      <c r="BE35" s="1001"/>
      <c r="BF35" s="1001"/>
      <c r="BG35" s="1001"/>
      <c r="BH35" s="1001"/>
      <c r="BI35" s="1002"/>
      <c r="BJ35" s="228"/>
      <c r="BK35" s="228"/>
      <c r="BL35" s="228"/>
      <c r="BM35" s="228"/>
      <c r="BN35" s="228"/>
      <c r="BO35" s="237"/>
      <c r="BP35" s="237"/>
      <c r="BQ35" s="234">
        <v>29</v>
      </c>
      <c r="BR35" s="235"/>
      <c r="BS35" s="1021"/>
      <c r="BT35" s="1022"/>
      <c r="BU35" s="1022"/>
      <c r="BV35" s="1022"/>
      <c r="BW35" s="1022"/>
      <c r="BX35" s="1022"/>
      <c r="BY35" s="1022"/>
      <c r="BZ35" s="1022"/>
      <c r="CA35" s="1022"/>
      <c r="CB35" s="1022"/>
      <c r="CC35" s="1022"/>
      <c r="CD35" s="1022"/>
      <c r="CE35" s="1022"/>
      <c r="CF35" s="1022"/>
      <c r="CG35" s="1043"/>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226"/>
    </row>
    <row r="36" spans="1:131" ht="26.25" customHeight="1" x14ac:dyDescent="0.15">
      <c r="A36" s="238">
        <v>9</v>
      </c>
      <c r="B36" s="1059"/>
      <c r="C36" s="1060"/>
      <c r="D36" s="1060"/>
      <c r="E36" s="1060"/>
      <c r="F36" s="1060"/>
      <c r="G36" s="1060"/>
      <c r="H36" s="1060"/>
      <c r="I36" s="1060"/>
      <c r="J36" s="1060"/>
      <c r="K36" s="1060"/>
      <c r="L36" s="1060"/>
      <c r="M36" s="1060"/>
      <c r="N36" s="1060"/>
      <c r="O36" s="1060"/>
      <c r="P36" s="1061"/>
      <c r="Q36" s="1067"/>
      <c r="R36" s="1068"/>
      <c r="S36" s="1068"/>
      <c r="T36" s="1068"/>
      <c r="U36" s="1068"/>
      <c r="V36" s="1068"/>
      <c r="W36" s="1068"/>
      <c r="X36" s="1068"/>
      <c r="Y36" s="1068"/>
      <c r="Z36" s="1068"/>
      <c r="AA36" s="1068"/>
      <c r="AB36" s="1068"/>
      <c r="AC36" s="1068"/>
      <c r="AD36" s="1068"/>
      <c r="AE36" s="1069"/>
      <c r="AF36" s="1064"/>
      <c r="AG36" s="1065"/>
      <c r="AH36" s="1065"/>
      <c r="AI36" s="1065"/>
      <c r="AJ36" s="1066"/>
      <c r="AK36" s="1009"/>
      <c r="AL36" s="1000"/>
      <c r="AM36" s="1000"/>
      <c r="AN36" s="1000"/>
      <c r="AO36" s="1000"/>
      <c r="AP36" s="1000"/>
      <c r="AQ36" s="1000"/>
      <c r="AR36" s="1000"/>
      <c r="AS36" s="1000"/>
      <c r="AT36" s="1000"/>
      <c r="AU36" s="1000"/>
      <c r="AV36" s="1000"/>
      <c r="AW36" s="1000"/>
      <c r="AX36" s="1000"/>
      <c r="AY36" s="1000"/>
      <c r="AZ36" s="1070"/>
      <c r="BA36" s="1070"/>
      <c r="BB36" s="1070"/>
      <c r="BC36" s="1070"/>
      <c r="BD36" s="1070"/>
      <c r="BE36" s="1001"/>
      <c r="BF36" s="1001"/>
      <c r="BG36" s="1001"/>
      <c r="BH36" s="1001"/>
      <c r="BI36" s="1002"/>
      <c r="BJ36" s="228"/>
      <c r="BK36" s="228"/>
      <c r="BL36" s="228"/>
      <c r="BM36" s="228"/>
      <c r="BN36" s="228"/>
      <c r="BO36" s="237"/>
      <c r="BP36" s="237"/>
      <c r="BQ36" s="234">
        <v>30</v>
      </c>
      <c r="BR36" s="235"/>
      <c r="BS36" s="1021"/>
      <c r="BT36" s="1022"/>
      <c r="BU36" s="1022"/>
      <c r="BV36" s="1022"/>
      <c r="BW36" s="1022"/>
      <c r="BX36" s="1022"/>
      <c r="BY36" s="1022"/>
      <c r="BZ36" s="1022"/>
      <c r="CA36" s="1022"/>
      <c r="CB36" s="1022"/>
      <c r="CC36" s="1022"/>
      <c r="CD36" s="1022"/>
      <c r="CE36" s="1022"/>
      <c r="CF36" s="1022"/>
      <c r="CG36" s="1043"/>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226"/>
    </row>
    <row r="37" spans="1:131" ht="26.25" customHeight="1" x14ac:dyDescent="0.15">
      <c r="A37" s="238">
        <v>10</v>
      </c>
      <c r="B37" s="1059"/>
      <c r="C37" s="1060"/>
      <c r="D37" s="1060"/>
      <c r="E37" s="1060"/>
      <c r="F37" s="1060"/>
      <c r="G37" s="1060"/>
      <c r="H37" s="1060"/>
      <c r="I37" s="1060"/>
      <c r="J37" s="1060"/>
      <c r="K37" s="1060"/>
      <c r="L37" s="1060"/>
      <c r="M37" s="1060"/>
      <c r="N37" s="1060"/>
      <c r="O37" s="1060"/>
      <c r="P37" s="1061"/>
      <c r="Q37" s="1067"/>
      <c r="R37" s="1068"/>
      <c r="S37" s="1068"/>
      <c r="T37" s="1068"/>
      <c r="U37" s="1068"/>
      <c r="V37" s="1068"/>
      <c r="W37" s="1068"/>
      <c r="X37" s="1068"/>
      <c r="Y37" s="1068"/>
      <c r="Z37" s="1068"/>
      <c r="AA37" s="1068"/>
      <c r="AB37" s="1068"/>
      <c r="AC37" s="1068"/>
      <c r="AD37" s="1068"/>
      <c r="AE37" s="1069"/>
      <c r="AF37" s="1064"/>
      <c r="AG37" s="1065"/>
      <c r="AH37" s="1065"/>
      <c r="AI37" s="1065"/>
      <c r="AJ37" s="1066"/>
      <c r="AK37" s="1009"/>
      <c r="AL37" s="1000"/>
      <c r="AM37" s="1000"/>
      <c r="AN37" s="1000"/>
      <c r="AO37" s="1000"/>
      <c r="AP37" s="1000"/>
      <c r="AQ37" s="1000"/>
      <c r="AR37" s="1000"/>
      <c r="AS37" s="1000"/>
      <c r="AT37" s="1000"/>
      <c r="AU37" s="1000"/>
      <c r="AV37" s="1000"/>
      <c r="AW37" s="1000"/>
      <c r="AX37" s="1000"/>
      <c r="AY37" s="1000"/>
      <c r="AZ37" s="1070"/>
      <c r="BA37" s="1070"/>
      <c r="BB37" s="1070"/>
      <c r="BC37" s="1070"/>
      <c r="BD37" s="1070"/>
      <c r="BE37" s="1001"/>
      <c r="BF37" s="1001"/>
      <c r="BG37" s="1001"/>
      <c r="BH37" s="1001"/>
      <c r="BI37" s="1002"/>
      <c r="BJ37" s="228"/>
      <c r="BK37" s="228"/>
      <c r="BL37" s="228"/>
      <c r="BM37" s="228"/>
      <c r="BN37" s="228"/>
      <c r="BO37" s="237"/>
      <c r="BP37" s="237"/>
      <c r="BQ37" s="234">
        <v>31</v>
      </c>
      <c r="BR37" s="235"/>
      <c r="BS37" s="1021"/>
      <c r="BT37" s="1022"/>
      <c r="BU37" s="1022"/>
      <c r="BV37" s="1022"/>
      <c r="BW37" s="1022"/>
      <c r="BX37" s="1022"/>
      <c r="BY37" s="1022"/>
      <c r="BZ37" s="1022"/>
      <c r="CA37" s="1022"/>
      <c r="CB37" s="1022"/>
      <c r="CC37" s="1022"/>
      <c r="CD37" s="1022"/>
      <c r="CE37" s="1022"/>
      <c r="CF37" s="1022"/>
      <c r="CG37" s="1043"/>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226"/>
    </row>
    <row r="38" spans="1:131" ht="26.25" customHeight="1" x14ac:dyDescent="0.15">
      <c r="A38" s="238">
        <v>11</v>
      </c>
      <c r="B38" s="1059"/>
      <c r="C38" s="1060"/>
      <c r="D38" s="1060"/>
      <c r="E38" s="1060"/>
      <c r="F38" s="1060"/>
      <c r="G38" s="1060"/>
      <c r="H38" s="1060"/>
      <c r="I38" s="1060"/>
      <c r="J38" s="1060"/>
      <c r="K38" s="1060"/>
      <c r="L38" s="1060"/>
      <c r="M38" s="1060"/>
      <c r="N38" s="1060"/>
      <c r="O38" s="1060"/>
      <c r="P38" s="1061"/>
      <c r="Q38" s="1067"/>
      <c r="R38" s="1068"/>
      <c r="S38" s="1068"/>
      <c r="T38" s="1068"/>
      <c r="U38" s="1068"/>
      <c r="V38" s="1068"/>
      <c r="W38" s="1068"/>
      <c r="X38" s="1068"/>
      <c r="Y38" s="1068"/>
      <c r="Z38" s="1068"/>
      <c r="AA38" s="1068"/>
      <c r="AB38" s="1068"/>
      <c r="AC38" s="1068"/>
      <c r="AD38" s="1068"/>
      <c r="AE38" s="1069"/>
      <c r="AF38" s="1064"/>
      <c r="AG38" s="1065"/>
      <c r="AH38" s="1065"/>
      <c r="AI38" s="1065"/>
      <c r="AJ38" s="1066"/>
      <c r="AK38" s="1009"/>
      <c r="AL38" s="1000"/>
      <c r="AM38" s="1000"/>
      <c r="AN38" s="1000"/>
      <c r="AO38" s="1000"/>
      <c r="AP38" s="1000"/>
      <c r="AQ38" s="1000"/>
      <c r="AR38" s="1000"/>
      <c r="AS38" s="1000"/>
      <c r="AT38" s="1000"/>
      <c r="AU38" s="1000"/>
      <c r="AV38" s="1000"/>
      <c r="AW38" s="1000"/>
      <c r="AX38" s="1000"/>
      <c r="AY38" s="1000"/>
      <c r="AZ38" s="1070"/>
      <c r="BA38" s="1070"/>
      <c r="BB38" s="1070"/>
      <c r="BC38" s="1070"/>
      <c r="BD38" s="1070"/>
      <c r="BE38" s="1001"/>
      <c r="BF38" s="1001"/>
      <c r="BG38" s="1001"/>
      <c r="BH38" s="1001"/>
      <c r="BI38" s="1002"/>
      <c r="BJ38" s="228"/>
      <c r="BK38" s="228"/>
      <c r="BL38" s="228"/>
      <c r="BM38" s="228"/>
      <c r="BN38" s="228"/>
      <c r="BO38" s="237"/>
      <c r="BP38" s="237"/>
      <c r="BQ38" s="234">
        <v>32</v>
      </c>
      <c r="BR38" s="235"/>
      <c r="BS38" s="1021"/>
      <c r="BT38" s="1022"/>
      <c r="BU38" s="1022"/>
      <c r="BV38" s="1022"/>
      <c r="BW38" s="1022"/>
      <c r="BX38" s="1022"/>
      <c r="BY38" s="1022"/>
      <c r="BZ38" s="1022"/>
      <c r="CA38" s="1022"/>
      <c r="CB38" s="1022"/>
      <c r="CC38" s="1022"/>
      <c r="CD38" s="1022"/>
      <c r="CE38" s="1022"/>
      <c r="CF38" s="1022"/>
      <c r="CG38" s="1043"/>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226"/>
    </row>
    <row r="39" spans="1:131" ht="26.25" customHeight="1" x14ac:dyDescent="0.15">
      <c r="A39" s="238">
        <v>12</v>
      </c>
      <c r="B39" s="1059"/>
      <c r="C39" s="1060"/>
      <c r="D39" s="1060"/>
      <c r="E39" s="1060"/>
      <c r="F39" s="1060"/>
      <c r="G39" s="1060"/>
      <c r="H39" s="1060"/>
      <c r="I39" s="1060"/>
      <c r="J39" s="1060"/>
      <c r="K39" s="1060"/>
      <c r="L39" s="1060"/>
      <c r="M39" s="1060"/>
      <c r="N39" s="1060"/>
      <c r="O39" s="1060"/>
      <c r="P39" s="1061"/>
      <c r="Q39" s="1067"/>
      <c r="R39" s="1068"/>
      <c r="S39" s="1068"/>
      <c r="T39" s="1068"/>
      <c r="U39" s="1068"/>
      <c r="V39" s="1068"/>
      <c r="W39" s="1068"/>
      <c r="X39" s="1068"/>
      <c r="Y39" s="1068"/>
      <c r="Z39" s="1068"/>
      <c r="AA39" s="1068"/>
      <c r="AB39" s="1068"/>
      <c r="AC39" s="1068"/>
      <c r="AD39" s="1068"/>
      <c r="AE39" s="1069"/>
      <c r="AF39" s="1064"/>
      <c r="AG39" s="1065"/>
      <c r="AH39" s="1065"/>
      <c r="AI39" s="1065"/>
      <c r="AJ39" s="1066"/>
      <c r="AK39" s="1009"/>
      <c r="AL39" s="1000"/>
      <c r="AM39" s="1000"/>
      <c r="AN39" s="1000"/>
      <c r="AO39" s="1000"/>
      <c r="AP39" s="1000"/>
      <c r="AQ39" s="1000"/>
      <c r="AR39" s="1000"/>
      <c r="AS39" s="1000"/>
      <c r="AT39" s="1000"/>
      <c r="AU39" s="1000"/>
      <c r="AV39" s="1000"/>
      <c r="AW39" s="1000"/>
      <c r="AX39" s="1000"/>
      <c r="AY39" s="1000"/>
      <c r="AZ39" s="1070"/>
      <c r="BA39" s="1070"/>
      <c r="BB39" s="1070"/>
      <c r="BC39" s="1070"/>
      <c r="BD39" s="1070"/>
      <c r="BE39" s="1001"/>
      <c r="BF39" s="1001"/>
      <c r="BG39" s="1001"/>
      <c r="BH39" s="1001"/>
      <c r="BI39" s="1002"/>
      <c r="BJ39" s="228"/>
      <c r="BK39" s="228"/>
      <c r="BL39" s="228"/>
      <c r="BM39" s="228"/>
      <c r="BN39" s="228"/>
      <c r="BO39" s="237"/>
      <c r="BP39" s="237"/>
      <c r="BQ39" s="234">
        <v>33</v>
      </c>
      <c r="BR39" s="235"/>
      <c r="BS39" s="1021"/>
      <c r="BT39" s="1022"/>
      <c r="BU39" s="1022"/>
      <c r="BV39" s="1022"/>
      <c r="BW39" s="1022"/>
      <c r="BX39" s="1022"/>
      <c r="BY39" s="1022"/>
      <c r="BZ39" s="1022"/>
      <c r="CA39" s="1022"/>
      <c r="CB39" s="1022"/>
      <c r="CC39" s="1022"/>
      <c r="CD39" s="1022"/>
      <c r="CE39" s="1022"/>
      <c r="CF39" s="1022"/>
      <c r="CG39" s="1043"/>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226"/>
    </row>
    <row r="40" spans="1:131" ht="26.25" customHeight="1" x14ac:dyDescent="0.15">
      <c r="A40" s="234">
        <v>13</v>
      </c>
      <c r="B40" s="1059"/>
      <c r="C40" s="1060"/>
      <c r="D40" s="1060"/>
      <c r="E40" s="1060"/>
      <c r="F40" s="1060"/>
      <c r="G40" s="1060"/>
      <c r="H40" s="1060"/>
      <c r="I40" s="1060"/>
      <c r="J40" s="1060"/>
      <c r="K40" s="1060"/>
      <c r="L40" s="1060"/>
      <c r="M40" s="1060"/>
      <c r="N40" s="1060"/>
      <c r="O40" s="1060"/>
      <c r="P40" s="1061"/>
      <c r="Q40" s="1067"/>
      <c r="R40" s="1068"/>
      <c r="S40" s="1068"/>
      <c r="T40" s="1068"/>
      <c r="U40" s="1068"/>
      <c r="V40" s="1068"/>
      <c r="W40" s="1068"/>
      <c r="X40" s="1068"/>
      <c r="Y40" s="1068"/>
      <c r="Z40" s="1068"/>
      <c r="AA40" s="1068"/>
      <c r="AB40" s="1068"/>
      <c r="AC40" s="1068"/>
      <c r="AD40" s="1068"/>
      <c r="AE40" s="1069"/>
      <c r="AF40" s="1064"/>
      <c r="AG40" s="1065"/>
      <c r="AH40" s="1065"/>
      <c r="AI40" s="1065"/>
      <c r="AJ40" s="1066"/>
      <c r="AK40" s="1009"/>
      <c r="AL40" s="1000"/>
      <c r="AM40" s="1000"/>
      <c r="AN40" s="1000"/>
      <c r="AO40" s="1000"/>
      <c r="AP40" s="1000"/>
      <c r="AQ40" s="1000"/>
      <c r="AR40" s="1000"/>
      <c r="AS40" s="1000"/>
      <c r="AT40" s="1000"/>
      <c r="AU40" s="1000"/>
      <c r="AV40" s="1000"/>
      <c r="AW40" s="1000"/>
      <c r="AX40" s="1000"/>
      <c r="AY40" s="1000"/>
      <c r="AZ40" s="1070"/>
      <c r="BA40" s="1070"/>
      <c r="BB40" s="1070"/>
      <c r="BC40" s="1070"/>
      <c r="BD40" s="1070"/>
      <c r="BE40" s="1001"/>
      <c r="BF40" s="1001"/>
      <c r="BG40" s="1001"/>
      <c r="BH40" s="1001"/>
      <c r="BI40" s="1002"/>
      <c r="BJ40" s="228"/>
      <c r="BK40" s="228"/>
      <c r="BL40" s="228"/>
      <c r="BM40" s="228"/>
      <c r="BN40" s="228"/>
      <c r="BO40" s="237"/>
      <c r="BP40" s="237"/>
      <c r="BQ40" s="234">
        <v>34</v>
      </c>
      <c r="BR40" s="235"/>
      <c r="BS40" s="1021"/>
      <c r="BT40" s="1022"/>
      <c r="BU40" s="1022"/>
      <c r="BV40" s="1022"/>
      <c r="BW40" s="1022"/>
      <c r="BX40" s="1022"/>
      <c r="BY40" s="1022"/>
      <c r="BZ40" s="1022"/>
      <c r="CA40" s="1022"/>
      <c r="CB40" s="1022"/>
      <c r="CC40" s="1022"/>
      <c r="CD40" s="1022"/>
      <c r="CE40" s="1022"/>
      <c r="CF40" s="1022"/>
      <c r="CG40" s="1043"/>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226"/>
    </row>
    <row r="41" spans="1:131" ht="26.25" customHeight="1" x14ac:dyDescent="0.15">
      <c r="A41" s="234">
        <v>14</v>
      </c>
      <c r="B41" s="1059"/>
      <c r="C41" s="1060"/>
      <c r="D41" s="1060"/>
      <c r="E41" s="1060"/>
      <c r="F41" s="1060"/>
      <c r="G41" s="1060"/>
      <c r="H41" s="1060"/>
      <c r="I41" s="1060"/>
      <c r="J41" s="1060"/>
      <c r="K41" s="1060"/>
      <c r="L41" s="1060"/>
      <c r="M41" s="1060"/>
      <c r="N41" s="1060"/>
      <c r="O41" s="1060"/>
      <c r="P41" s="1061"/>
      <c r="Q41" s="1067"/>
      <c r="R41" s="1068"/>
      <c r="S41" s="1068"/>
      <c r="T41" s="1068"/>
      <c r="U41" s="1068"/>
      <c r="V41" s="1068"/>
      <c r="W41" s="1068"/>
      <c r="X41" s="1068"/>
      <c r="Y41" s="1068"/>
      <c r="Z41" s="1068"/>
      <c r="AA41" s="1068"/>
      <c r="AB41" s="1068"/>
      <c r="AC41" s="1068"/>
      <c r="AD41" s="1068"/>
      <c r="AE41" s="1069"/>
      <c r="AF41" s="1064"/>
      <c r="AG41" s="1065"/>
      <c r="AH41" s="1065"/>
      <c r="AI41" s="1065"/>
      <c r="AJ41" s="1066"/>
      <c r="AK41" s="1009"/>
      <c r="AL41" s="1000"/>
      <c r="AM41" s="1000"/>
      <c r="AN41" s="1000"/>
      <c r="AO41" s="1000"/>
      <c r="AP41" s="1000"/>
      <c r="AQ41" s="1000"/>
      <c r="AR41" s="1000"/>
      <c r="AS41" s="1000"/>
      <c r="AT41" s="1000"/>
      <c r="AU41" s="1000"/>
      <c r="AV41" s="1000"/>
      <c r="AW41" s="1000"/>
      <c r="AX41" s="1000"/>
      <c r="AY41" s="1000"/>
      <c r="AZ41" s="1070"/>
      <c r="BA41" s="1070"/>
      <c r="BB41" s="1070"/>
      <c r="BC41" s="1070"/>
      <c r="BD41" s="1070"/>
      <c r="BE41" s="1001"/>
      <c r="BF41" s="1001"/>
      <c r="BG41" s="1001"/>
      <c r="BH41" s="1001"/>
      <c r="BI41" s="1002"/>
      <c r="BJ41" s="228"/>
      <c r="BK41" s="228"/>
      <c r="BL41" s="228"/>
      <c r="BM41" s="228"/>
      <c r="BN41" s="228"/>
      <c r="BO41" s="237"/>
      <c r="BP41" s="237"/>
      <c r="BQ41" s="234">
        <v>35</v>
      </c>
      <c r="BR41" s="235"/>
      <c r="BS41" s="1021"/>
      <c r="BT41" s="1022"/>
      <c r="BU41" s="1022"/>
      <c r="BV41" s="1022"/>
      <c r="BW41" s="1022"/>
      <c r="BX41" s="1022"/>
      <c r="BY41" s="1022"/>
      <c r="BZ41" s="1022"/>
      <c r="CA41" s="1022"/>
      <c r="CB41" s="1022"/>
      <c r="CC41" s="1022"/>
      <c r="CD41" s="1022"/>
      <c r="CE41" s="1022"/>
      <c r="CF41" s="1022"/>
      <c r="CG41" s="1043"/>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226"/>
    </row>
    <row r="42" spans="1:131" ht="26.25" customHeight="1" x14ac:dyDescent="0.15">
      <c r="A42" s="234">
        <v>15</v>
      </c>
      <c r="B42" s="1059"/>
      <c r="C42" s="1060"/>
      <c r="D42" s="1060"/>
      <c r="E42" s="1060"/>
      <c r="F42" s="1060"/>
      <c r="G42" s="1060"/>
      <c r="H42" s="1060"/>
      <c r="I42" s="1060"/>
      <c r="J42" s="1060"/>
      <c r="K42" s="1060"/>
      <c r="L42" s="1060"/>
      <c r="M42" s="1060"/>
      <c r="N42" s="1060"/>
      <c r="O42" s="1060"/>
      <c r="P42" s="1061"/>
      <c r="Q42" s="1067"/>
      <c r="R42" s="1068"/>
      <c r="S42" s="1068"/>
      <c r="T42" s="1068"/>
      <c r="U42" s="1068"/>
      <c r="V42" s="1068"/>
      <c r="W42" s="1068"/>
      <c r="X42" s="1068"/>
      <c r="Y42" s="1068"/>
      <c r="Z42" s="1068"/>
      <c r="AA42" s="1068"/>
      <c r="AB42" s="1068"/>
      <c r="AC42" s="1068"/>
      <c r="AD42" s="1068"/>
      <c r="AE42" s="1069"/>
      <c r="AF42" s="1064"/>
      <c r="AG42" s="1065"/>
      <c r="AH42" s="1065"/>
      <c r="AI42" s="1065"/>
      <c r="AJ42" s="1066"/>
      <c r="AK42" s="1009"/>
      <c r="AL42" s="1000"/>
      <c r="AM42" s="1000"/>
      <c r="AN42" s="1000"/>
      <c r="AO42" s="1000"/>
      <c r="AP42" s="1000"/>
      <c r="AQ42" s="1000"/>
      <c r="AR42" s="1000"/>
      <c r="AS42" s="1000"/>
      <c r="AT42" s="1000"/>
      <c r="AU42" s="1000"/>
      <c r="AV42" s="1000"/>
      <c r="AW42" s="1000"/>
      <c r="AX42" s="1000"/>
      <c r="AY42" s="1000"/>
      <c r="AZ42" s="1070"/>
      <c r="BA42" s="1070"/>
      <c r="BB42" s="1070"/>
      <c r="BC42" s="1070"/>
      <c r="BD42" s="1070"/>
      <c r="BE42" s="1001"/>
      <c r="BF42" s="1001"/>
      <c r="BG42" s="1001"/>
      <c r="BH42" s="1001"/>
      <c r="BI42" s="1002"/>
      <c r="BJ42" s="228"/>
      <c r="BK42" s="228"/>
      <c r="BL42" s="228"/>
      <c r="BM42" s="228"/>
      <c r="BN42" s="228"/>
      <c r="BO42" s="237"/>
      <c r="BP42" s="237"/>
      <c r="BQ42" s="234">
        <v>36</v>
      </c>
      <c r="BR42" s="235"/>
      <c r="BS42" s="1021"/>
      <c r="BT42" s="1022"/>
      <c r="BU42" s="1022"/>
      <c r="BV42" s="1022"/>
      <c r="BW42" s="1022"/>
      <c r="BX42" s="1022"/>
      <c r="BY42" s="1022"/>
      <c r="BZ42" s="1022"/>
      <c r="CA42" s="1022"/>
      <c r="CB42" s="1022"/>
      <c r="CC42" s="1022"/>
      <c r="CD42" s="1022"/>
      <c r="CE42" s="1022"/>
      <c r="CF42" s="1022"/>
      <c r="CG42" s="1043"/>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226"/>
    </row>
    <row r="43" spans="1:131" ht="26.25" customHeight="1" x14ac:dyDescent="0.15">
      <c r="A43" s="234">
        <v>16</v>
      </c>
      <c r="B43" s="1059"/>
      <c r="C43" s="1060"/>
      <c r="D43" s="1060"/>
      <c r="E43" s="1060"/>
      <c r="F43" s="1060"/>
      <c r="G43" s="1060"/>
      <c r="H43" s="1060"/>
      <c r="I43" s="1060"/>
      <c r="J43" s="1060"/>
      <c r="K43" s="1060"/>
      <c r="L43" s="1060"/>
      <c r="M43" s="1060"/>
      <c r="N43" s="1060"/>
      <c r="O43" s="1060"/>
      <c r="P43" s="1061"/>
      <c r="Q43" s="1067"/>
      <c r="R43" s="1068"/>
      <c r="S43" s="1068"/>
      <c r="T43" s="1068"/>
      <c r="U43" s="1068"/>
      <c r="V43" s="1068"/>
      <c r="W43" s="1068"/>
      <c r="X43" s="1068"/>
      <c r="Y43" s="1068"/>
      <c r="Z43" s="1068"/>
      <c r="AA43" s="1068"/>
      <c r="AB43" s="1068"/>
      <c r="AC43" s="1068"/>
      <c r="AD43" s="1068"/>
      <c r="AE43" s="1069"/>
      <c r="AF43" s="1064"/>
      <c r="AG43" s="1065"/>
      <c r="AH43" s="1065"/>
      <c r="AI43" s="1065"/>
      <c r="AJ43" s="1066"/>
      <c r="AK43" s="1009"/>
      <c r="AL43" s="1000"/>
      <c r="AM43" s="1000"/>
      <c r="AN43" s="1000"/>
      <c r="AO43" s="1000"/>
      <c r="AP43" s="1000"/>
      <c r="AQ43" s="1000"/>
      <c r="AR43" s="1000"/>
      <c r="AS43" s="1000"/>
      <c r="AT43" s="1000"/>
      <c r="AU43" s="1000"/>
      <c r="AV43" s="1000"/>
      <c r="AW43" s="1000"/>
      <c r="AX43" s="1000"/>
      <c r="AY43" s="1000"/>
      <c r="AZ43" s="1070"/>
      <c r="BA43" s="1070"/>
      <c r="BB43" s="1070"/>
      <c r="BC43" s="1070"/>
      <c r="BD43" s="1070"/>
      <c r="BE43" s="1001"/>
      <c r="BF43" s="1001"/>
      <c r="BG43" s="1001"/>
      <c r="BH43" s="1001"/>
      <c r="BI43" s="1002"/>
      <c r="BJ43" s="228"/>
      <c r="BK43" s="228"/>
      <c r="BL43" s="228"/>
      <c r="BM43" s="228"/>
      <c r="BN43" s="228"/>
      <c r="BO43" s="237"/>
      <c r="BP43" s="237"/>
      <c r="BQ43" s="234">
        <v>37</v>
      </c>
      <c r="BR43" s="235"/>
      <c r="BS43" s="1021"/>
      <c r="BT43" s="1022"/>
      <c r="BU43" s="1022"/>
      <c r="BV43" s="1022"/>
      <c r="BW43" s="1022"/>
      <c r="BX43" s="1022"/>
      <c r="BY43" s="1022"/>
      <c r="BZ43" s="1022"/>
      <c r="CA43" s="1022"/>
      <c r="CB43" s="1022"/>
      <c r="CC43" s="1022"/>
      <c r="CD43" s="1022"/>
      <c r="CE43" s="1022"/>
      <c r="CF43" s="1022"/>
      <c r="CG43" s="1043"/>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226"/>
    </row>
    <row r="44" spans="1:131" ht="26.25" customHeight="1" x14ac:dyDescent="0.15">
      <c r="A44" s="234">
        <v>17</v>
      </c>
      <c r="B44" s="1059"/>
      <c r="C44" s="1060"/>
      <c r="D44" s="1060"/>
      <c r="E44" s="1060"/>
      <c r="F44" s="1060"/>
      <c r="G44" s="1060"/>
      <c r="H44" s="1060"/>
      <c r="I44" s="1060"/>
      <c r="J44" s="1060"/>
      <c r="K44" s="1060"/>
      <c r="L44" s="1060"/>
      <c r="M44" s="1060"/>
      <c r="N44" s="1060"/>
      <c r="O44" s="1060"/>
      <c r="P44" s="1061"/>
      <c r="Q44" s="1067"/>
      <c r="R44" s="1068"/>
      <c r="S44" s="1068"/>
      <c r="T44" s="1068"/>
      <c r="U44" s="1068"/>
      <c r="V44" s="1068"/>
      <c r="W44" s="1068"/>
      <c r="X44" s="1068"/>
      <c r="Y44" s="1068"/>
      <c r="Z44" s="1068"/>
      <c r="AA44" s="1068"/>
      <c r="AB44" s="1068"/>
      <c r="AC44" s="1068"/>
      <c r="AD44" s="1068"/>
      <c r="AE44" s="1069"/>
      <c r="AF44" s="1064"/>
      <c r="AG44" s="1065"/>
      <c r="AH44" s="1065"/>
      <c r="AI44" s="1065"/>
      <c r="AJ44" s="1066"/>
      <c r="AK44" s="1009"/>
      <c r="AL44" s="1000"/>
      <c r="AM44" s="1000"/>
      <c r="AN44" s="1000"/>
      <c r="AO44" s="1000"/>
      <c r="AP44" s="1000"/>
      <c r="AQ44" s="1000"/>
      <c r="AR44" s="1000"/>
      <c r="AS44" s="1000"/>
      <c r="AT44" s="1000"/>
      <c r="AU44" s="1000"/>
      <c r="AV44" s="1000"/>
      <c r="AW44" s="1000"/>
      <c r="AX44" s="1000"/>
      <c r="AY44" s="1000"/>
      <c r="AZ44" s="1070"/>
      <c r="BA44" s="1070"/>
      <c r="BB44" s="1070"/>
      <c r="BC44" s="1070"/>
      <c r="BD44" s="1070"/>
      <c r="BE44" s="1001"/>
      <c r="BF44" s="1001"/>
      <c r="BG44" s="1001"/>
      <c r="BH44" s="1001"/>
      <c r="BI44" s="1002"/>
      <c r="BJ44" s="228"/>
      <c r="BK44" s="228"/>
      <c r="BL44" s="228"/>
      <c r="BM44" s="228"/>
      <c r="BN44" s="228"/>
      <c r="BO44" s="237"/>
      <c r="BP44" s="237"/>
      <c r="BQ44" s="234">
        <v>38</v>
      </c>
      <c r="BR44" s="235"/>
      <c r="BS44" s="1021"/>
      <c r="BT44" s="1022"/>
      <c r="BU44" s="1022"/>
      <c r="BV44" s="1022"/>
      <c r="BW44" s="1022"/>
      <c r="BX44" s="1022"/>
      <c r="BY44" s="1022"/>
      <c r="BZ44" s="1022"/>
      <c r="CA44" s="1022"/>
      <c r="CB44" s="1022"/>
      <c r="CC44" s="1022"/>
      <c r="CD44" s="1022"/>
      <c r="CE44" s="1022"/>
      <c r="CF44" s="1022"/>
      <c r="CG44" s="1043"/>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226"/>
    </row>
    <row r="45" spans="1:131" ht="26.25" customHeight="1" x14ac:dyDescent="0.15">
      <c r="A45" s="234">
        <v>18</v>
      </c>
      <c r="B45" s="1059"/>
      <c r="C45" s="1060"/>
      <c r="D45" s="1060"/>
      <c r="E45" s="1060"/>
      <c r="F45" s="1060"/>
      <c r="G45" s="1060"/>
      <c r="H45" s="1060"/>
      <c r="I45" s="1060"/>
      <c r="J45" s="1060"/>
      <c r="K45" s="1060"/>
      <c r="L45" s="1060"/>
      <c r="M45" s="1060"/>
      <c r="N45" s="1060"/>
      <c r="O45" s="1060"/>
      <c r="P45" s="1061"/>
      <c r="Q45" s="1067"/>
      <c r="R45" s="1068"/>
      <c r="S45" s="1068"/>
      <c r="T45" s="1068"/>
      <c r="U45" s="1068"/>
      <c r="V45" s="1068"/>
      <c r="W45" s="1068"/>
      <c r="X45" s="1068"/>
      <c r="Y45" s="1068"/>
      <c r="Z45" s="1068"/>
      <c r="AA45" s="1068"/>
      <c r="AB45" s="1068"/>
      <c r="AC45" s="1068"/>
      <c r="AD45" s="1068"/>
      <c r="AE45" s="1069"/>
      <c r="AF45" s="1064"/>
      <c r="AG45" s="1065"/>
      <c r="AH45" s="1065"/>
      <c r="AI45" s="1065"/>
      <c r="AJ45" s="1066"/>
      <c r="AK45" s="1009"/>
      <c r="AL45" s="1000"/>
      <c r="AM45" s="1000"/>
      <c r="AN45" s="1000"/>
      <c r="AO45" s="1000"/>
      <c r="AP45" s="1000"/>
      <c r="AQ45" s="1000"/>
      <c r="AR45" s="1000"/>
      <c r="AS45" s="1000"/>
      <c r="AT45" s="1000"/>
      <c r="AU45" s="1000"/>
      <c r="AV45" s="1000"/>
      <c r="AW45" s="1000"/>
      <c r="AX45" s="1000"/>
      <c r="AY45" s="1000"/>
      <c r="AZ45" s="1070"/>
      <c r="BA45" s="1070"/>
      <c r="BB45" s="1070"/>
      <c r="BC45" s="1070"/>
      <c r="BD45" s="1070"/>
      <c r="BE45" s="1001"/>
      <c r="BF45" s="1001"/>
      <c r="BG45" s="1001"/>
      <c r="BH45" s="1001"/>
      <c r="BI45" s="1002"/>
      <c r="BJ45" s="228"/>
      <c r="BK45" s="228"/>
      <c r="BL45" s="228"/>
      <c r="BM45" s="228"/>
      <c r="BN45" s="228"/>
      <c r="BO45" s="237"/>
      <c r="BP45" s="237"/>
      <c r="BQ45" s="234">
        <v>39</v>
      </c>
      <c r="BR45" s="235"/>
      <c r="BS45" s="1021"/>
      <c r="BT45" s="1022"/>
      <c r="BU45" s="1022"/>
      <c r="BV45" s="1022"/>
      <c r="BW45" s="1022"/>
      <c r="BX45" s="1022"/>
      <c r="BY45" s="1022"/>
      <c r="BZ45" s="1022"/>
      <c r="CA45" s="1022"/>
      <c r="CB45" s="1022"/>
      <c r="CC45" s="1022"/>
      <c r="CD45" s="1022"/>
      <c r="CE45" s="1022"/>
      <c r="CF45" s="1022"/>
      <c r="CG45" s="1043"/>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226"/>
    </row>
    <row r="46" spans="1:131" ht="26.25" customHeight="1" x14ac:dyDescent="0.15">
      <c r="A46" s="234">
        <v>19</v>
      </c>
      <c r="B46" s="1059"/>
      <c r="C46" s="1060"/>
      <c r="D46" s="1060"/>
      <c r="E46" s="1060"/>
      <c r="F46" s="1060"/>
      <c r="G46" s="1060"/>
      <c r="H46" s="1060"/>
      <c r="I46" s="1060"/>
      <c r="J46" s="1060"/>
      <c r="K46" s="1060"/>
      <c r="L46" s="1060"/>
      <c r="M46" s="1060"/>
      <c r="N46" s="1060"/>
      <c r="O46" s="1060"/>
      <c r="P46" s="1061"/>
      <c r="Q46" s="1067"/>
      <c r="R46" s="1068"/>
      <c r="S46" s="1068"/>
      <c r="T46" s="1068"/>
      <c r="U46" s="1068"/>
      <c r="V46" s="1068"/>
      <c r="W46" s="1068"/>
      <c r="X46" s="1068"/>
      <c r="Y46" s="1068"/>
      <c r="Z46" s="1068"/>
      <c r="AA46" s="1068"/>
      <c r="AB46" s="1068"/>
      <c r="AC46" s="1068"/>
      <c r="AD46" s="1068"/>
      <c r="AE46" s="1069"/>
      <c r="AF46" s="1064"/>
      <c r="AG46" s="1065"/>
      <c r="AH46" s="1065"/>
      <c r="AI46" s="1065"/>
      <c r="AJ46" s="1066"/>
      <c r="AK46" s="1009"/>
      <c r="AL46" s="1000"/>
      <c r="AM46" s="1000"/>
      <c r="AN46" s="1000"/>
      <c r="AO46" s="1000"/>
      <c r="AP46" s="1000"/>
      <c r="AQ46" s="1000"/>
      <c r="AR46" s="1000"/>
      <c r="AS46" s="1000"/>
      <c r="AT46" s="1000"/>
      <c r="AU46" s="1000"/>
      <c r="AV46" s="1000"/>
      <c r="AW46" s="1000"/>
      <c r="AX46" s="1000"/>
      <c r="AY46" s="1000"/>
      <c r="AZ46" s="1070"/>
      <c r="BA46" s="1070"/>
      <c r="BB46" s="1070"/>
      <c r="BC46" s="1070"/>
      <c r="BD46" s="1070"/>
      <c r="BE46" s="1001"/>
      <c r="BF46" s="1001"/>
      <c r="BG46" s="1001"/>
      <c r="BH46" s="1001"/>
      <c r="BI46" s="1002"/>
      <c r="BJ46" s="228"/>
      <c r="BK46" s="228"/>
      <c r="BL46" s="228"/>
      <c r="BM46" s="228"/>
      <c r="BN46" s="228"/>
      <c r="BO46" s="237"/>
      <c r="BP46" s="237"/>
      <c r="BQ46" s="234">
        <v>40</v>
      </c>
      <c r="BR46" s="235"/>
      <c r="BS46" s="1021"/>
      <c r="BT46" s="1022"/>
      <c r="BU46" s="1022"/>
      <c r="BV46" s="1022"/>
      <c r="BW46" s="1022"/>
      <c r="BX46" s="1022"/>
      <c r="BY46" s="1022"/>
      <c r="BZ46" s="1022"/>
      <c r="CA46" s="1022"/>
      <c r="CB46" s="1022"/>
      <c r="CC46" s="1022"/>
      <c r="CD46" s="1022"/>
      <c r="CE46" s="1022"/>
      <c r="CF46" s="1022"/>
      <c r="CG46" s="1043"/>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226"/>
    </row>
    <row r="47" spans="1:131" ht="26.25" customHeight="1" x14ac:dyDescent="0.15">
      <c r="A47" s="234">
        <v>20</v>
      </c>
      <c r="B47" s="1059"/>
      <c r="C47" s="1060"/>
      <c r="D47" s="1060"/>
      <c r="E47" s="1060"/>
      <c r="F47" s="1060"/>
      <c r="G47" s="1060"/>
      <c r="H47" s="1060"/>
      <c r="I47" s="1060"/>
      <c r="J47" s="1060"/>
      <c r="K47" s="1060"/>
      <c r="L47" s="1060"/>
      <c r="M47" s="1060"/>
      <c r="N47" s="1060"/>
      <c r="O47" s="1060"/>
      <c r="P47" s="1061"/>
      <c r="Q47" s="1067"/>
      <c r="R47" s="1068"/>
      <c r="S47" s="1068"/>
      <c r="T47" s="1068"/>
      <c r="U47" s="1068"/>
      <c r="V47" s="1068"/>
      <c r="W47" s="1068"/>
      <c r="X47" s="1068"/>
      <c r="Y47" s="1068"/>
      <c r="Z47" s="1068"/>
      <c r="AA47" s="1068"/>
      <c r="AB47" s="1068"/>
      <c r="AC47" s="1068"/>
      <c r="AD47" s="1068"/>
      <c r="AE47" s="1069"/>
      <c r="AF47" s="1064"/>
      <c r="AG47" s="1065"/>
      <c r="AH47" s="1065"/>
      <c r="AI47" s="1065"/>
      <c r="AJ47" s="1066"/>
      <c r="AK47" s="1009"/>
      <c r="AL47" s="1000"/>
      <c r="AM47" s="1000"/>
      <c r="AN47" s="1000"/>
      <c r="AO47" s="1000"/>
      <c r="AP47" s="1000"/>
      <c r="AQ47" s="1000"/>
      <c r="AR47" s="1000"/>
      <c r="AS47" s="1000"/>
      <c r="AT47" s="1000"/>
      <c r="AU47" s="1000"/>
      <c r="AV47" s="1000"/>
      <c r="AW47" s="1000"/>
      <c r="AX47" s="1000"/>
      <c r="AY47" s="1000"/>
      <c r="AZ47" s="1070"/>
      <c r="BA47" s="1070"/>
      <c r="BB47" s="1070"/>
      <c r="BC47" s="1070"/>
      <c r="BD47" s="1070"/>
      <c r="BE47" s="1001"/>
      <c r="BF47" s="1001"/>
      <c r="BG47" s="1001"/>
      <c r="BH47" s="1001"/>
      <c r="BI47" s="1002"/>
      <c r="BJ47" s="228"/>
      <c r="BK47" s="228"/>
      <c r="BL47" s="228"/>
      <c r="BM47" s="228"/>
      <c r="BN47" s="228"/>
      <c r="BO47" s="237"/>
      <c r="BP47" s="237"/>
      <c r="BQ47" s="234">
        <v>41</v>
      </c>
      <c r="BR47" s="235"/>
      <c r="BS47" s="1021"/>
      <c r="BT47" s="1022"/>
      <c r="BU47" s="1022"/>
      <c r="BV47" s="1022"/>
      <c r="BW47" s="1022"/>
      <c r="BX47" s="1022"/>
      <c r="BY47" s="1022"/>
      <c r="BZ47" s="1022"/>
      <c r="CA47" s="1022"/>
      <c r="CB47" s="1022"/>
      <c r="CC47" s="1022"/>
      <c r="CD47" s="1022"/>
      <c r="CE47" s="1022"/>
      <c r="CF47" s="1022"/>
      <c r="CG47" s="1043"/>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226"/>
    </row>
    <row r="48" spans="1:131" ht="26.25" customHeight="1" x14ac:dyDescent="0.15">
      <c r="A48" s="234">
        <v>21</v>
      </c>
      <c r="B48" s="1059"/>
      <c r="C48" s="1060"/>
      <c r="D48" s="1060"/>
      <c r="E48" s="1060"/>
      <c r="F48" s="1060"/>
      <c r="G48" s="1060"/>
      <c r="H48" s="1060"/>
      <c r="I48" s="1060"/>
      <c r="J48" s="1060"/>
      <c r="K48" s="1060"/>
      <c r="L48" s="1060"/>
      <c r="M48" s="1060"/>
      <c r="N48" s="1060"/>
      <c r="O48" s="1060"/>
      <c r="P48" s="1061"/>
      <c r="Q48" s="1067"/>
      <c r="R48" s="1068"/>
      <c r="S48" s="1068"/>
      <c r="T48" s="1068"/>
      <c r="U48" s="1068"/>
      <c r="V48" s="1068"/>
      <c r="W48" s="1068"/>
      <c r="X48" s="1068"/>
      <c r="Y48" s="1068"/>
      <c r="Z48" s="1068"/>
      <c r="AA48" s="1068"/>
      <c r="AB48" s="1068"/>
      <c r="AC48" s="1068"/>
      <c r="AD48" s="1068"/>
      <c r="AE48" s="1069"/>
      <c r="AF48" s="1064"/>
      <c r="AG48" s="1065"/>
      <c r="AH48" s="1065"/>
      <c r="AI48" s="1065"/>
      <c r="AJ48" s="1066"/>
      <c r="AK48" s="1009"/>
      <c r="AL48" s="1000"/>
      <c r="AM48" s="1000"/>
      <c r="AN48" s="1000"/>
      <c r="AO48" s="1000"/>
      <c r="AP48" s="1000"/>
      <c r="AQ48" s="1000"/>
      <c r="AR48" s="1000"/>
      <c r="AS48" s="1000"/>
      <c r="AT48" s="1000"/>
      <c r="AU48" s="1000"/>
      <c r="AV48" s="1000"/>
      <c r="AW48" s="1000"/>
      <c r="AX48" s="1000"/>
      <c r="AY48" s="1000"/>
      <c r="AZ48" s="1070"/>
      <c r="BA48" s="1070"/>
      <c r="BB48" s="1070"/>
      <c r="BC48" s="1070"/>
      <c r="BD48" s="1070"/>
      <c r="BE48" s="1001"/>
      <c r="BF48" s="1001"/>
      <c r="BG48" s="1001"/>
      <c r="BH48" s="1001"/>
      <c r="BI48" s="1002"/>
      <c r="BJ48" s="228"/>
      <c r="BK48" s="228"/>
      <c r="BL48" s="228"/>
      <c r="BM48" s="228"/>
      <c r="BN48" s="228"/>
      <c r="BO48" s="237"/>
      <c r="BP48" s="237"/>
      <c r="BQ48" s="234">
        <v>42</v>
      </c>
      <c r="BR48" s="235"/>
      <c r="BS48" s="1021"/>
      <c r="BT48" s="1022"/>
      <c r="BU48" s="1022"/>
      <c r="BV48" s="1022"/>
      <c r="BW48" s="1022"/>
      <c r="BX48" s="1022"/>
      <c r="BY48" s="1022"/>
      <c r="BZ48" s="1022"/>
      <c r="CA48" s="1022"/>
      <c r="CB48" s="1022"/>
      <c r="CC48" s="1022"/>
      <c r="CD48" s="1022"/>
      <c r="CE48" s="1022"/>
      <c r="CF48" s="1022"/>
      <c r="CG48" s="1043"/>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226"/>
    </row>
    <row r="49" spans="1:131" ht="26.25" customHeight="1" x14ac:dyDescent="0.15">
      <c r="A49" s="234">
        <v>22</v>
      </c>
      <c r="B49" s="1059"/>
      <c r="C49" s="1060"/>
      <c r="D49" s="1060"/>
      <c r="E49" s="1060"/>
      <c r="F49" s="1060"/>
      <c r="G49" s="1060"/>
      <c r="H49" s="1060"/>
      <c r="I49" s="1060"/>
      <c r="J49" s="1060"/>
      <c r="K49" s="1060"/>
      <c r="L49" s="1060"/>
      <c r="M49" s="1060"/>
      <c r="N49" s="1060"/>
      <c r="O49" s="1060"/>
      <c r="P49" s="1061"/>
      <c r="Q49" s="1067"/>
      <c r="R49" s="1068"/>
      <c r="S49" s="1068"/>
      <c r="T49" s="1068"/>
      <c r="U49" s="1068"/>
      <c r="V49" s="1068"/>
      <c r="W49" s="1068"/>
      <c r="X49" s="1068"/>
      <c r="Y49" s="1068"/>
      <c r="Z49" s="1068"/>
      <c r="AA49" s="1068"/>
      <c r="AB49" s="1068"/>
      <c r="AC49" s="1068"/>
      <c r="AD49" s="1068"/>
      <c r="AE49" s="1069"/>
      <c r="AF49" s="1064"/>
      <c r="AG49" s="1065"/>
      <c r="AH49" s="1065"/>
      <c r="AI49" s="1065"/>
      <c r="AJ49" s="1066"/>
      <c r="AK49" s="1009"/>
      <c r="AL49" s="1000"/>
      <c r="AM49" s="1000"/>
      <c r="AN49" s="1000"/>
      <c r="AO49" s="1000"/>
      <c r="AP49" s="1000"/>
      <c r="AQ49" s="1000"/>
      <c r="AR49" s="1000"/>
      <c r="AS49" s="1000"/>
      <c r="AT49" s="1000"/>
      <c r="AU49" s="1000"/>
      <c r="AV49" s="1000"/>
      <c r="AW49" s="1000"/>
      <c r="AX49" s="1000"/>
      <c r="AY49" s="1000"/>
      <c r="AZ49" s="1070"/>
      <c r="BA49" s="1070"/>
      <c r="BB49" s="1070"/>
      <c r="BC49" s="1070"/>
      <c r="BD49" s="1070"/>
      <c r="BE49" s="1001"/>
      <c r="BF49" s="1001"/>
      <c r="BG49" s="1001"/>
      <c r="BH49" s="1001"/>
      <c r="BI49" s="1002"/>
      <c r="BJ49" s="228"/>
      <c r="BK49" s="228"/>
      <c r="BL49" s="228"/>
      <c r="BM49" s="228"/>
      <c r="BN49" s="228"/>
      <c r="BO49" s="237"/>
      <c r="BP49" s="237"/>
      <c r="BQ49" s="234">
        <v>43</v>
      </c>
      <c r="BR49" s="235"/>
      <c r="BS49" s="1021"/>
      <c r="BT49" s="1022"/>
      <c r="BU49" s="1022"/>
      <c r="BV49" s="1022"/>
      <c r="BW49" s="1022"/>
      <c r="BX49" s="1022"/>
      <c r="BY49" s="1022"/>
      <c r="BZ49" s="1022"/>
      <c r="CA49" s="1022"/>
      <c r="CB49" s="1022"/>
      <c r="CC49" s="1022"/>
      <c r="CD49" s="1022"/>
      <c r="CE49" s="1022"/>
      <c r="CF49" s="1022"/>
      <c r="CG49" s="1043"/>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226"/>
    </row>
    <row r="50" spans="1:131" ht="26.25" customHeight="1" x14ac:dyDescent="0.15">
      <c r="A50" s="234">
        <v>23</v>
      </c>
      <c r="B50" s="1059"/>
      <c r="C50" s="1060"/>
      <c r="D50" s="1060"/>
      <c r="E50" s="1060"/>
      <c r="F50" s="1060"/>
      <c r="G50" s="1060"/>
      <c r="H50" s="1060"/>
      <c r="I50" s="1060"/>
      <c r="J50" s="1060"/>
      <c r="K50" s="1060"/>
      <c r="L50" s="1060"/>
      <c r="M50" s="1060"/>
      <c r="N50" s="1060"/>
      <c r="O50" s="1060"/>
      <c r="P50" s="1061"/>
      <c r="Q50" s="1062"/>
      <c r="R50" s="1054"/>
      <c r="S50" s="1054"/>
      <c r="T50" s="1054"/>
      <c r="U50" s="1054"/>
      <c r="V50" s="1054"/>
      <c r="W50" s="1054"/>
      <c r="X50" s="1054"/>
      <c r="Y50" s="1054"/>
      <c r="Z50" s="1054"/>
      <c r="AA50" s="1054"/>
      <c r="AB50" s="1054"/>
      <c r="AC50" s="1054"/>
      <c r="AD50" s="1054"/>
      <c r="AE50" s="1063"/>
      <c r="AF50" s="1064"/>
      <c r="AG50" s="1065"/>
      <c r="AH50" s="1065"/>
      <c r="AI50" s="1065"/>
      <c r="AJ50" s="1066"/>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01"/>
      <c r="BF50" s="1001"/>
      <c r="BG50" s="1001"/>
      <c r="BH50" s="1001"/>
      <c r="BI50" s="1002"/>
      <c r="BJ50" s="228"/>
      <c r="BK50" s="228"/>
      <c r="BL50" s="228"/>
      <c r="BM50" s="228"/>
      <c r="BN50" s="228"/>
      <c r="BO50" s="237"/>
      <c r="BP50" s="237"/>
      <c r="BQ50" s="234">
        <v>44</v>
      </c>
      <c r="BR50" s="235"/>
      <c r="BS50" s="1021"/>
      <c r="BT50" s="1022"/>
      <c r="BU50" s="1022"/>
      <c r="BV50" s="1022"/>
      <c r="BW50" s="1022"/>
      <c r="BX50" s="1022"/>
      <c r="BY50" s="1022"/>
      <c r="BZ50" s="1022"/>
      <c r="CA50" s="1022"/>
      <c r="CB50" s="1022"/>
      <c r="CC50" s="1022"/>
      <c r="CD50" s="1022"/>
      <c r="CE50" s="1022"/>
      <c r="CF50" s="1022"/>
      <c r="CG50" s="1043"/>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226"/>
    </row>
    <row r="51" spans="1:131" ht="26.25" customHeight="1" x14ac:dyDescent="0.15">
      <c r="A51" s="234">
        <v>24</v>
      </c>
      <c r="B51" s="1059"/>
      <c r="C51" s="1060"/>
      <c r="D51" s="1060"/>
      <c r="E51" s="1060"/>
      <c r="F51" s="1060"/>
      <c r="G51" s="1060"/>
      <c r="H51" s="1060"/>
      <c r="I51" s="1060"/>
      <c r="J51" s="1060"/>
      <c r="K51" s="1060"/>
      <c r="L51" s="1060"/>
      <c r="M51" s="1060"/>
      <c r="N51" s="1060"/>
      <c r="O51" s="1060"/>
      <c r="P51" s="1061"/>
      <c r="Q51" s="1062"/>
      <c r="R51" s="1054"/>
      <c r="S51" s="1054"/>
      <c r="T51" s="1054"/>
      <c r="U51" s="1054"/>
      <c r="V51" s="1054"/>
      <c r="W51" s="1054"/>
      <c r="X51" s="1054"/>
      <c r="Y51" s="1054"/>
      <c r="Z51" s="1054"/>
      <c r="AA51" s="1054"/>
      <c r="AB51" s="1054"/>
      <c r="AC51" s="1054"/>
      <c r="AD51" s="1054"/>
      <c r="AE51" s="1063"/>
      <c r="AF51" s="1064"/>
      <c r="AG51" s="1065"/>
      <c r="AH51" s="1065"/>
      <c r="AI51" s="1065"/>
      <c r="AJ51" s="1066"/>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01"/>
      <c r="BF51" s="1001"/>
      <c r="BG51" s="1001"/>
      <c r="BH51" s="1001"/>
      <c r="BI51" s="1002"/>
      <c r="BJ51" s="228"/>
      <c r="BK51" s="228"/>
      <c r="BL51" s="228"/>
      <c r="BM51" s="228"/>
      <c r="BN51" s="228"/>
      <c r="BO51" s="237"/>
      <c r="BP51" s="237"/>
      <c r="BQ51" s="234">
        <v>45</v>
      </c>
      <c r="BR51" s="235"/>
      <c r="BS51" s="1021"/>
      <c r="BT51" s="1022"/>
      <c r="BU51" s="1022"/>
      <c r="BV51" s="1022"/>
      <c r="BW51" s="1022"/>
      <c r="BX51" s="1022"/>
      <c r="BY51" s="1022"/>
      <c r="BZ51" s="1022"/>
      <c r="CA51" s="1022"/>
      <c r="CB51" s="1022"/>
      <c r="CC51" s="1022"/>
      <c r="CD51" s="1022"/>
      <c r="CE51" s="1022"/>
      <c r="CF51" s="1022"/>
      <c r="CG51" s="1043"/>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226"/>
    </row>
    <row r="52" spans="1:131" ht="26.25" customHeight="1" x14ac:dyDescent="0.15">
      <c r="A52" s="234">
        <v>25</v>
      </c>
      <c r="B52" s="1059"/>
      <c r="C52" s="1060"/>
      <c r="D52" s="1060"/>
      <c r="E52" s="1060"/>
      <c r="F52" s="1060"/>
      <c r="G52" s="1060"/>
      <c r="H52" s="1060"/>
      <c r="I52" s="1060"/>
      <c r="J52" s="1060"/>
      <c r="K52" s="1060"/>
      <c r="L52" s="1060"/>
      <c r="M52" s="1060"/>
      <c r="N52" s="1060"/>
      <c r="O52" s="1060"/>
      <c r="P52" s="1061"/>
      <c r="Q52" s="1062"/>
      <c r="R52" s="1054"/>
      <c r="S52" s="1054"/>
      <c r="T52" s="1054"/>
      <c r="U52" s="1054"/>
      <c r="V52" s="1054"/>
      <c r="W52" s="1054"/>
      <c r="X52" s="1054"/>
      <c r="Y52" s="1054"/>
      <c r="Z52" s="1054"/>
      <c r="AA52" s="1054"/>
      <c r="AB52" s="1054"/>
      <c r="AC52" s="1054"/>
      <c r="AD52" s="1054"/>
      <c r="AE52" s="1063"/>
      <c r="AF52" s="1064"/>
      <c r="AG52" s="1065"/>
      <c r="AH52" s="1065"/>
      <c r="AI52" s="1065"/>
      <c r="AJ52" s="1066"/>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01"/>
      <c r="BF52" s="1001"/>
      <c r="BG52" s="1001"/>
      <c r="BH52" s="1001"/>
      <c r="BI52" s="1002"/>
      <c r="BJ52" s="228"/>
      <c r="BK52" s="228"/>
      <c r="BL52" s="228"/>
      <c r="BM52" s="228"/>
      <c r="BN52" s="228"/>
      <c r="BO52" s="237"/>
      <c r="BP52" s="237"/>
      <c r="BQ52" s="234">
        <v>46</v>
      </c>
      <c r="BR52" s="235"/>
      <c r="BS52" s="1021"/>
      <c r="BT52" s="1022"/>
      <c r="BU52" s="1022"/>
      <c r="BV52" s="1022"/>
      <c r="BW52" s="1022"/>
      <c r="BX52" s="1022"/>
      <c r="BY52" s="1022"/>
      <c r="BZ52" s="1022"/>
      <c r="CA52" s="1022"/>
      <c r="CB52" s="1022"/>
      <c r="CC52" s="1022"/>
      <c r="CD52" s="1022"/>
      <c r="CE52" s="1022"/>
      <c r="CF52" s="1022"/>
      <c r="CG52" s="1043"/>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226"/>
    </row>
    <row r="53" spans="1:131" ht="26.25" customHeight="1" x14ac:dyDescent="0.15">
      <c r="A53" s="234">
        <v>26</v>
      </c>
      <c r="B53" s="1059"/>
      <c r="C53" s="1060"/>
      <c r="D53" s="1060"/>
      <c r="E53" s="1060"/>
      <c r="F53" s="1060"/>
      <c r="G53" s="1060"/>
      <c r="H53" s="1060"/>
      <c r="I53" s="1060"/>
      <c r="J53" s="1060"/>
      <c r="K53" s="1060"/>
      <c r="L53" s="1060"/>
      <c r="M53" s="1060"/>
      <c r="N53" s="1060"/>
      <c r="O53" s="1060"/>
      <c r="P53" s="1061"/>
      <c r="Q53" s="1062"/>
      <c r="R53" s="1054"/>
      <c r="S53" s="1054"/>
      <c r="T53" s="1054"/>
      <c r="U53" s="1054"/>
      <c r="V53" s="1054"/>
      <c r="W53" s="1054"/>
      <c r="X53" s="1054"/>
      <c r="Y53" s="1054"/>
      <c r="Z53" s="1054"/>
      <c r="AA53" s="1054"/>
      <c r="AB53" s="1054"/>
      <c r="AC53" s="1054"/>
      <c r="AD53" s="1054"/>
      <c r="AE53" s="1063"/>
      <c r="AF53" s="1064"/>
      <c r="AG53" s="1065"/>
      <c r="AH53" s="1065"/>
      <c r="AI53" s="1065"/>
      <c r="AJ53" s="1066"/>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01"/>
      <c r="BF53" s="1001"/>
      <c r="BG53" s="1001"/>
      <c r="BH53" s="1001"/>
      <c r="BI53" s="1002"/>
      <c r="BJ53" s="228"/>
      <c r="BK53" s="228"/>
      <c r="BL53" s="228"/>
      <c r="BM53" s="228"/>
      <c r="BN53" s="228"/>
      <c r="BO53" s="237"/>
      <c r="BP53" s="237"/>
      <c r="BQ53" s="234">
        <v>47</v>
      </c>
      <c r="BR53" s="235"/>
      <c r="BS53" s="1021"/>
      <c r="BT53" s="1022"/>
      <c r="BU53" s="1022"/>
      <c r="BV53" s="1022"/>
      <c r="BW53" s="1022"/>
      <c r="BX53" s="1022"/>
      <c r="BY53" s="1022"/>
      <c r="BZ53" s="1022"/>
      <c r="CA53" s="1022"/>
      <c r="CB53" s="1022"/>
      <c r="CC53" s="1022"/>
      <c r="CD53" s="1022"/>
      <c r="CE53" s="1022"/>
      <c r="CF53" s="1022"/>
      <c r="CG53" s="1043"/>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226"/>
    </row>
    <row r="54" spans="1:131" ht="26.25" customHeight="1" x14ac:dyDescent="0.15">
      <c r="A54" s="234">
        <v>27</v>
      </c>
      <c r="B54" s="1059"/>
      <c r="C54" s="1060"/>
      <c r="D54" s="1060"/>
      <c r="E54" s="1060"/>
      <c r="F54" s="1060"/>
      <c r="G54" s="1060"/>
      <c r="H54" s="1060"/>
      <c r="I54" s="1060"/>
      <c r="J54" s="1060"/>
      <c r="K54" s="1060"/>
      <c r="L54" s="1060"/>
      <c r="M54" s="1060"/>
      <c r="N54" s="1060"/>
      <c r="O54" s="1060"/>
      <c r="P54" s="1061"/>
      <c r="Q54" s="1062"/>
      <c r="R54" s="1054"/>
      <c r="S54" s="1054"/>
      <c r="T54" s="1054"/>
      <c r="U54" s="1054"/>
      <c r="V54" s="1054"/>
      <c r="W54" s="1054"/>
      <c r="X54" s="1054"/>
      <c r="Y54" s="1054"/>
      <c r="Z54" s="1054"/>
      <c r="AA54" s="1054"/>
      <c r="AB54" s="1054"/>
      <c r="AC54" s="1054"/>
      <c r="AD54" s="1054"/>
      <c r="AE54" s="1063"/>
      <c r="AF54" s="1064"/>
      <c r="AG54" s="1065"/>
      <c r="AH54" s="1065"/>
      <c r="AI54" s="1065"/>
      <c r="AJ54" s="1066"/>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01"/>
      <c r="BF54" s="1001"/>
      <c r="BG54" s="1001"/>
      <c r="BH54" s="1001"/>
      <c r="BI54" s="1002"/>
      <c r="BJ54" s="228"/>
      <c r="BK54" s="228"/>
      <c r="BL54" s="228"/>
      <c r="BM54" s="228"/>
      <c r="BN54" s="228"/>
      <c r="BO54" s="237"/>
      <c r="BP54" s="237"/>
      <c r="BQ54" s="234">
        <v>48</v>
      </c>
      <c r="BR54" s="235"/>
      <c r="BS54" s="1021"/>
      <c r="BT54" s="1022"/>
      <c r="BU54" s="1022"/>
      <c r="BV54" s="1022"/>
      <c r="BW54" s="1022"/>
      <c r="BX54" s="1022"/>
      <c r="BY54" s="1022"/>
      <c r="BZ54" s="1022"/>
      <c r="CA54" s="1022"/>
      <c r="CB54" s="1022"/>
      <c r="CC54" s="1022"/>
      <c r="CD54" s="1022"/>
      <c r="CE54" s="1022"/>
      <c r="CF54" s="1022"/>
      <c r="CG54" s="1043"/>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226"/>
    </row>
    <row r="55" spans="1:131" ht="26.25" customHeight="1" x14ac:dyDescent="0.15">
      <c r="A55" s="234">
        <v>28</v>
      </c>
      <c r="B55" s="1059"/>
      <c r="C55" s="1060"/>
      <c r="D55" s="1060"/>
      <c r="E55" s="1060"/>
      <c r="F55" s="1060"/>
      <c r="G55" s="1060"/>
      <c r="H55" s="1060"/>
      <c r="I55" s="1060"/>
      <c r="J55" s="1060"/>
      <c r="K55" s="1060"/>
      <c r="L55" s="1060"/>
      <c r="M55" s="1060"/>
      <c r="N55" s="1060"/>
      <c r="O55" s="1060"/>
      <c r="P55" s="1061"/>
      <c r="Q55" s="1062"/>
      <c r="R55" s="1054"/>
      <c r="S55" s="1054"/>
      <c r="T55" s="1054"/>
      <c r="U55" s="1054"/>
      <c r="V55" s="1054"/>
      <c r="W55" s="1054"/>
      <c r="X55" s="1054"/>
      <c r="Y55" s="1054"/>
      <c r="Z55" s="1054"/>
      <c r="AA55" s="1054"/>
      <c r="AB55" s="1054"/>
      <c r="AC55" s="1054"/>
      <c r="AD55" s="1054"/>
      <c r="AE55" s="1063"/>
      <c r="AF55" s="1064"/>
      <c r="AG55" s="1065"/>
      <c r="AH55" s="1065"/>
      <c r="AI55" s="1065"/>
      <c r="AJ55" s="1066"/>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01"/>
      <c r="BF55" s="1001"/>
      <c r="BG55" s="1001"/>
      <c r="BH55" s="1001"/>
      <c r="BI55" s="1002"/>
      <c r="BJ55" s="228"/>
      <c r="BK55" s="228"/>
      <c r="BL55" s="228"/>
      <c r="BM55" s="228"/>
      <c r="BN55" s="228"/>
      <c r="BO55" s="237"/>
      <c r="BP55" s="237"/>
      <c r="BQ55" s="234">
        <v>49</v>
      </c>
      <c r="BR55" s="235"/>
      <c r="BS55" s="1021"/>
      <c r="BT55" s="1022"/>
      <c r="BU55" s="1022"/>
      <c r="BV55" s="1022"/>
      <c r="BW55" s="1022"/>
      <c r="BX55" s="1022"/>
      <c r="BY55" s="1022"/>
      <c r="BZ55" s="1022"/>
      <c r="CA55" s="1022"/>
      <c r="CB55" s="1022"/>
      <c r="CC55" s="1022"/>
      <c r="CD55" s="1022"/>
      <c r="CE55" s="1022"/>
      <c r="CF55" s="1022"/>
      <c r="CG55" s="1043"/>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226"/>
    </row>
    <row r="56" spans="1:131" ht="26.25" customHeight="1" x14ac:dyDescent="0.15">
      <c r="A56" s="234">
        <v>29</v>
      </c>
      <c r="B56" s="1059"/>
      <c r="C56" s="1060"/>
      <c r="D56" s="1060"/>
      <c r="E56" s="1060"/>
      <c r="F56" s="1060"/>
      <c r="G56" s="1060"/>
      <c r="H56" s="1060"/>
      <c r="I56" s="1060"/>
      <c r="J56" s="1060"/>
      <c r="K56" s="1060"/>
      <c r="L56" s="1060"/>
      <c r="M56" s="1060"/>
      <c r="N56" s="1060"/>
      <c r="O56" s="1060"/>
      <c r="P56" s="1061"/>
      <c r="Q56" s="1062"/>
      <c r="R56" s="1054"/>
      <c r="S56" s="1054"/>
      <c r="T56" s="1054"/>
      <c r="U56" s="1054"/>
      <c r="V56" s="1054"/>
      <c r="W56" s="1054"/>
      <c r="X56" s="1054"/>
      <c r="Y56" s="1054"/>
      <c r="Z56" s="1054"/>
      <c r="AA56" s="1054"/>
      <c r="AB56" s="1054"/>
      <c r="AC56" s="1054"/>
      <c r="AD56" s="1054"/>
      <c r="AE56" s="1063"/>
      <c r="AF56" s="1064"/>
      <c r="AG56" s="1065"/>
      <c r="AH56" s="1065"/>
      <c r="AI56" s="1065"/>
      <c r="AJ56" s="1066"/>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01"/>
      <c r="BF56" s="1001"/>
      <c r="BG56" s="1001"/>
      <c r="BH56" s="1001"/>
      <c r="BI56" s="1002"/>
      <c r="BJ56" s="228"/>
      <c r="BK56" s="228"/>
      <c r="BL56" s="228"/>
      <c r="BM56" s="228"/>
      <c r="BN56" s="228"/>
      <c r="BO56" s="237"/>
      <c r="BP56" s="237"/>
      <c r="BQ56" s="234">
        <v>50</v>
      </c>
      <c r="BR56" s="235"/>
      <c r="BS56" s="1021"/>
      <c r="BT56" s="1022"/>
      <c r="BU56" s="1022"/>
      <c r="BV56" s="1022"/>
      <c r="BW56" s="1022"/>
      <c r="BX56" s="1022"/>
      <c r="BY56" s="1022"/>
      <c r="BZ56" s="1022"/>
      <c r="CA56" s="1022"/>
      <c r="CB56" s="1022"/>
      <c r="CC56" s="1022"/>
      <c r="CD56" s="1022"/>
      <c r="CE56" s="1022"/>
      <c r="CF56" s="1022"/>
      <c r="CG56" s="1043"/>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226"/>
    </row>
    <row r="57" spans="1:131" ht="26.25" customHeight="1" x14ac:dyDescent="0.15">
      <c r="A57" s="234">
        <v>30</v>
      </c>
      <c r="B57" s="1059"/>
      <c r="C57" s="1060"/>
      <c r="D57" s="1060"/>
      <c r="E57" s="1060"/>
      <c r="F57" s="1060"/>
      <c r="G57" s="1060"/>
      <c r="H57" s="1060"/>
      <c r="I57" s="1060"/>
      <c r="J57" s="1060"/>
      <c r="K57" s="1060"/>
      <c r="L57" s="1060"/>
      <c r="M57" s="1060"/>
      <c r="N57" s="1060"/>
      <c r="O57" s="1060"/>
      <c r="P57" s="1061"/>
      <c r="Q57" s="1062"/>
      <c r="R57" s="1054"/>
      <c r="S57" s="1054"/>
      <c r="T57" s="1054"/>
      <c r="U57" s="1054"/>
      <c r="V57" s="1054"/>
      <c r="W57" s="1054"/>
      <c r="X57" s="1054"/>
      <c r="Y57" s="1054"/>
      <c r="Z57" s="1054"/>
      <c r="AA57" s="1054"/>
      <c r="AB57" s="1054"/>
      <c r="AC57" s="1054"/>
      <c r="AD57" s="1054"/>
      <c r="AE57" s="1063"/>
      <c r="AF57" s="1064"/>
      <c r="AG57" s="1065"/>
      <c r="AH57" s="1065"/>
      <c r="AI57" s="1065"/>
      <c r="AJ57" s="1066"/>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01"/>
      <c r="BF57" s="1001"/>
      <c r="BG57" s="1001"/>
      <c r="BH57" s="1001"/>
      <c r="BI57" s="1002"/>
      <c r="BJ57" s="228"/>
      <c r="BK57" s="228"/>
      <c r="BL57" s="228"/>
      <c r="BM57" s="228"/>
      <c r="BN57" s="228"/>
      <c r="BO57" s="237"/>
      <c r="BP57" s="237"/>
      <c r="BQ57" s="234">
        <v>51</v>
      </c>
      <c r="BR57" s="235"/>
      <c r="BS57" s="1021"/>
      <c r="BT57" s="1022"/>
      <c r="BU57" s="1022"/>
      <c r="BV57" s="1022"/>
      <c r="BW57" s="1022"/>
      <c r="BX57" s="1022"/>
      <c r="BY57" s="1022"/>
      <c r="BZ57" s="1022"/>
      <c r="CA57" s="1022"/>
      <c r="CB57" s="1022"/>
      <c r="CC57" s="1022"/>
      <c r="CD57" s="1022"/>
      <c r="CE57" s="1022"/>
      <c r="CF57" s="1022"/>
      <c r="CG57" s="1043"/>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226"/>
    </row>
    <row r="58" spans="1:131" ht="26.25" customHeight="1" x14ac:dyDescent="0.15">
      <c r="A58" s="234">
        <v>31</v>
      </c>
      <c r="B58" s="1059"/>
      <c r="C58" s="1060"/>
      <c r="D58" s="1060"/>
      <c r="E58" s="1060"/>
      <c r="F58" s="1060"/>
      <c r="G58" s="1060"/>
      <c r="H58" s="1060"/>
      <c r="I58" s="1060"/>
      <c r="J58" s="1060"/>
      <c r="K58" s="1060"/>
      <c r="L58" s="1060"/>
      <c r="M58" s="1060"/>
      <c r="N58" s="1060"/>
      <c r="O58" s="1060"/>
      <c r="P58" s="1061"/>
      <c r="Q58" s="1062"/>
      <c r="R58" s="1054"/>
      <c r="S58" s="1054"/>
      <c r="T58" s="1054"/>
      <c r="U58" s="1054"/>
      <c r="V58" s="1054"/>
      <c r="W58" s="1054"/>
      <c r="X58" s="1054"/>
      <c r="Y58" s="1054"/>
      <c r="Z58" s="1054"/>
      <c r="AA58" s="1054"/>
      <c r="AB58" s="1054"/>
      <c r="AC58" s="1054"/>
      <c r="AD58" s="1054"/>
      <c r="AE58" s="1063"/>
      <c r="AF58" s="1064"/>
      <c r="AG58" s="1065"/>
      <c r="AH58" s="1065"/>
      <c r="AI58" s="1065"/>
      <c r="AJ58" s="1066"/>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01"/>
      <c r="BF58" s="1001"/>
      <c r="BG58" s="1001"/>
      <c r="BH58" s="1001"/>
      <c r="BI58" s="1002"/>
      <c r="BJ58" s="228"/>
      <c r="BK58" s="228"/>
      <c r="BL58" s="228"/>
      <c r="BM58" s="228"/>
      <c r="BN58" s="228"/>
      <c r="BO58" s="237"/>
      <c r="BP58" s="237"/>
      <c r="BQ58" s="234">
        <v>52</v>
      </c>
      <c r="BR58" s="235"/>
      <c r="BS58" s="1021"/>
      <c r="BT58" s="1022"/>
      <c r="BU58" s="1022"/>
      <c r="BV58" s="1022"/>
      <c r="BW58" s="1022"/>
      <c r="BX58" s="1022"/>
      <c r="BY58" s="1022"/>
      <c r="BZ58" s="1022"/>
      <c r="CA58" s="1022"/>
      <c r="CB58" s="1022"/>
      <c r="CC58" s="1022"/>
      <c r="CD58" s="1022"/>
      <c r="CE58" s="1022"/>
      <c r="CF58" s="1022"/>
      <c r="CG58" s="1043"/>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226"/>
    </row>
    <row r="59" spans="1:131" ht="26.25" customHeight="1" x14ac:dyDescent="0.15">
      <c r="A59" s="234">
        <v>32</v>
      </c>
      <c r="B59" s="1059"/>
      <c r="C59" s="1060"/>
      <c r="D59" s="1060"/>
      <c r="E59" s="1060"/>
      <c r="F59" s="1060"/>
      <c r="G59" s="1060"/>
      <c r="H59" s="1060"/>
      <c r="I59" s="1060"/>
      <c r="J59" s="1060"/>
      <c r="K59" s="1060"/>
      <c r="L59" s="1060"/>
      <c r="M59" s="1060"/>
      <c r="N59" s="1060"/>
      <c r="O59" s="1060"/>
      <c r="P59" s="1061"/>
      <c r="Q59" s="1062"/>
      <c r="R59" s="1054"/>
      <c r="S59" s="1054"/>
      <c r="T59" s="1054"/>
      <c r="U59" s="1054"/>
      <c r="V59" s="1054"/>
      <c r="W59" s="1054"/>
      <c r="X59" s="1054"/>
      <c r="Y59" s="1054"/>
      <c r="Z59" s="1054"/>
      <c r="AA59" s="1054"/>
      <c r="AB59" s="1054"/>
      <c r="AC59" s="1054"/>
      <c r="AD59" s="1054"/>
      <c r="AE59" s="1063"/>
      <c r="AF59" s="1064"/>
      <c r="AG59" s="1065"/>
      <c r="AH59" s="1065"/>
      <c r="AI59" s="1065"/>
      <c r="AJ59" s="1066"/>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01"/>
      <c r="BF59" s="1001"/>
      <c r="BG59" s="1001"/>
      <c r="BH59" s="1001"/>
      <c r="BI59" s="1002"/>
      <c r="BJ59" s="228"/>
      <c r="BK59" s="228"/>
      <c r="BL59" s="228"/>
      <c r="BM59" s="228"/>
      <c r="BN59" s="228"/>
      <c r="BO59" s="237"/>
      <c r="BP59" s="237"/>
      <c r="BQ59" s="234">
        <v>53</v>
      </c>
      <c r="BR59" s="235"/>
      <c r="BS59" s="1021"/>
      <c r="BT59" s="1022"/>
      <c r="BU59" s="1022"/>
      <c r="BV59" s="1022"/>
      <c r="BW59" s="1022"/>
      <c r="BX59" s="1022"/>
      <c r="BY59" s="1022"/>
      <c r="BZ59" s="1022"/>
      <c r="CA59" s="1022"/>
      <c r="CB59" s="1022"/>
      <c r="CC59" s="1022"/>
      <c r="CD59" s="1022"/>
      <c r="CE59" s="1022"/>
      <c r="CF59" s="1022"/>
      <c r="CG59" s="1043"/>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226"/>
    </row>
    <row r="60" spans="1:131" ht="26.25" customHeight="1" x14ac:dyDescent="0.15">
      <c r="A60" s="234">
        <v>33</v>
      </c>
      <c r="B60" s="1059"/>
      <c r="C60" s="1060"/>
      <c r="D60" s="1060"/>
      <c r="E60" s="1060"/>
      <c r="F60" s="1060"/>
      <c r="G60" s="1060"/>
      <c r="H60" s="1060"/>
      <c r="I60" s="1060"/>
      <c r="J60" s="1060"/>
      <c r="K60" s="1060"/>
      <c r="L60" s="1060"/>
      <c r="M60" s="1060"/>
      <c r="N60" s="1060"/>
      <c r="O60" s="1060"/>
      <c r="P60" s="1061"/>
      <c r="Q60" s="1062"/>
      <c r="R60" s="1054"/>
      <c r="S60" s="1054"/>
      <c r="T60" s="1054"/>
      <c r="U60" s="1054"/>
      <c r="V60" s="1054"/>
      <c r="W60" s="1054"/>
      <c r="X60" s="1054"/>
      <c r="Y60" s="1054"/>
      <c r="Z60" s="1054"/>
      <c r="AA60" s="1054"/>
      <c r="AB60" s="1054"/>
      <c r="AC60" s="1054"/>
      <c r="AD60" s="1054"/>
      <c r="AE60" s="1063"/>
      <c r="AF60" s="1064"/>
      <c r="AG60" s="1065"/>
      <c r="AH60" s="1065"/>
      <c r="AI60" s="1065"/>
      <c r="AJ60" s="1066"/>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01"/>
      <c r="BF60" s="1001"/>
      <c r="BG60" s="1001"/>
      <c r="BH60" s="1001"/>
      <c r="BI60" s="1002"/>
      <c r="BJ60" s="228"/>
      <c r="BK60" s="228"/>
      <c r="BL60" s="228"/>
      <c r="BM60" s="228"/>
      <c r="BN60" s="228"/>
      <c r="BO60" s="237"/>
      <c r="BP60" s="237"/>
      <c r="BQ60" s="234">
        <v>54</v>
      </c>
      <c r="BR60" s="235"/>
      <c r="BS60" s="1021"/>
      <c r="BT60" s="1022"/>
      <c r="BU60" s="1022"/>
      <c r="BV60" s="1022"/>
      <c r="BW60" s="1022"/>
      <c r="BX60" s="1022"/>
      <c r="BY60" s="1022"/>
      <c r="BZ60" s="1022"/>
      <c r="CA60" s="1022"/>
      <c r="CB60" s="1022"/>
      <c r="CC60" s="1022"/>
      <c r="CD60" s="1022"/>
      <c r="CE60" s="1022"/>
      <c r="CF60" s="1022"/>
      <c r="CG60" s="1043"/>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226"/>
    </row>
    <row r="61" spans="1:131" ht="26.25" customHeight="1" thickBot="1" x14ac:dyDescent="0.2">
      <c r="A61" s="234">
        <v>34</v>
      </c>
      <c r="B61" s="1059"/>
      <c r="C61" s="1060"/>
      <c r="D61" s="1060"/>
      <c r="E61" s="1060"/>
      <c r="F61" s="1060"/>
      <c r="G61" s="1060"/>
      <c r="H61" s="1060"/>
      <c r="I61" s="1060"/>
      <c r="J61" s="1060"/>
      <c r="K61" s="1060"/>
      <c r="L61" s="1060"/>
      <c r="M61" s="1060"/>
      <c r="N61" s="1060"/>
      <c r="O61" s="1060"/>
      <c r="P61" s="1061"/>
      <c r="Q61" s="1062"/>
      <c r="R61" s="1054"/>
      <c r="S61" s="1054"/>
      <c r="T61" s="1054"/>
      <c r="U61" s="1054"/>
      <c r="V61" s="1054"/>
      <c r="W61" s="1054"/>
      <c r="X61" s="1054"/>
      <c r="Y61" s="1054"/>
      <c r="Z61" s="1054"/>
      <c r="AA61" s="1054"/>
      <c r="AB61" s="1054"/>
      <c r="AC61" s="1054"/>
      <c r="AD61" s="1054"/>
      <c r="AE61" s="1063"/>
      <c r="AF61" s="1064"/>
      <c r="AG61" s="1065"/>
      <c r="AH61" s="1065"/>
      <c r="AI61" s="1065"/>
      <c r="AJ61" s="1066"/>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01"/>
      <c r="BF61" s="1001"/>
      <c r="BG61" s="1001"/>
      <c r="BH61" s="1001"/>
      <c r="BI61" s="1002"/>
      <c r="BJ61" s="228"/>
      <c r="BK61" s="228"/>
      <c r="BL61" s="228"/>
      <c r="BM61" s="228"/>
      <c r="BN61" s="228"/>
      <c r="BO61" s="237"/>
      <c r="BP61" s="237"/>
      <c r="BQ61" s="234">
        <v>55</v>
      </c>
      <c r="BR61" s="235"/>
      <c r="BS61" s="1021"/>
      <c r="BT61" s="1022"/>
      <c r="BU61" s="1022"/>
      <c r="BV61" s="1022"/>
      <c r="BW61" s="1022"/>
      <c r="BX61" s="1022"/>
      <c r="BY61" s="1022"/>
      <c r="BZ61" s="1022"/>
      <c r="CA61" s="1022"/>
      <c r="CB61" s="1022"/>
      <c r="CC61" s="1022"/>
      <c r="CD61" s="1022"/>
      <c r="CE61" s="1022"/>
      <c r="CF61" s="1022"/>
      <c r="CG61" s="1043"/>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226"/>
    </row>
    <row r="62" spans="1:131" ht="26.25" customHeight="1" x14ac:dyDescent="0.15">
      <c r="A62" s="234">
        <v>35</v>
      </c>
      <c r="B62" s="1059"/>
      <c r="C62" s="1060"/>
      <c r="D62" s="1060"/>
      <c r="E62" s="1060"/>
      <c r="F62" s="1060"/>
      <c r="G62" s="1060"/>
      <c r="H62" s="1060"/>
      <c r="I62" s="1060"/>
      <c r="J62" s="1060"/>
      <c r="K62" s="1060"/>
      <c r="L62" s="1060"/>
      <c r="M62" s="1060"/>
      <c r="N62" s="1060"/>
      <c r="O62" s="1060"/>
      <c r="P62" s="1061"/>
      <c r="Q62" s="1062"/>
      <c r="R62" s="1054"/>
      <c r="S62" s="1054"/>
      <c r="T62" s="1054"/>
      <c r="U62" s="1054"/>
      <c r="V62" s="1054"/>
      <c r="W62" s="1054"/>
      <c r="X62" s="1054"/>
      <c r="Y62" s="1054"/>
      <c r="Z62" s="1054"/>
      <c r="AA62" s="1054"/>
      <c r="AB62" s="1054"/>
      <c r="AC62" s="1054"/>
      <c r="AD62" s="1054"/>
      <c r="AE62" s="1063"/>
      <c r="AF62" s="1064"/>
      <c r="AG62" s="1065"/>
      <c r="AH62" s="1065"/>
      <c r="AI62" s="1065"/>
      <c r="AJ62" s="1066"/>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01"/>
      <c r="BF62" s="1001"/>
      <c r="BG62" s="1001"/>
      <c r="BH62" s="1001"/>
      <c r="BI62" s="1002"/>
      <c r="BJ62" s="1056" t="s">
        <v>411</v>
      </c>
      <c r="BK62" s="1057"/>
      <c r="BL62" s="1057"/>
      <c r="BM62" s="1057"/>
      <c r="BN62" s="1058"/>
      <c r="BO62" s="237"/>
      <c r="BP62" s="237"/>
      <c r="BQ62" s="234">
        <v>56</v>
      </c>
      <c r="BR62" s="235"/>
      <c r="BS62" s="1021"/>
      <c r="BT62" s="1022"/>
      <c r="BU62" s="1022"/>
      <c r="BV62" s="1022"/>
      <c r="BW62" s="1022"/>
      <c r="BX62" s="1022"/>
      <c r="BY62" s="1022"/>
      <c r="BZ62" s="1022"/>
      <c r="CA62" s="1022"/>
      <c r="CB62" s="1022"/>
      <c r="CC62" s="1022"/>
      <c r="CD62" s="1022"/>
      <c r="CE62" s="1022"/>
      <c r="CF62" s="1022"/>
      <c r="CG62" s="1043"/>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226"/>
    </row>
    <row r="63" spans="1:131" ht="26.25" customHeight="1" thickBot="1" x14ac:dyDescent="0.2">
      <c r="A63" s="236" t="s">
        <v>392</v>
      </c>
      <c r="B63" s="966" t="s">
        <v>412</v>
      </c>
      <c r="C63" s="967"/>
      <c r="D63" s="967"/>
      <c r="E63" s="967"/>
      <c r="F63" s="967"/>
      <c r="G63" s="967"/>
      <c r="H63" s="967"/>
      <c r="I63" s="967"/>
      <c r="J63" s="967"/>
      <c r="K63" s="967"/>
      <c r="L63" s="967"/>
      <c r="M63" s="967"/>
      <c r="N63" s="967"/>
      <c r="O63" s="967"/>
      <c r="P63" s="977"/>
      <c r="Q63" s="991"/>
      <c r="R63" s="992"/>
      <c r="S63" s="992"/>
      <c r="T63" s="992"/>
      <c r="U63" s="992"/>
      <c r="V63" s="992"/>
      <c r="W63" s="992"/>
      <c r="X63" s="992"/>
      <c r="Y63" s="992"/>
      <c r="Z63" s="992"/>
      <c r="AA63" s="992"/>
      <c r="AB63" s="992"/>
      <c r="AC63" s="992"/>
      <c r="AD63" s="992"/>
      <c r="AE63" s="1049"/>
      <c r="AF63" s="1050">
        <v>325</v>
      </c>
      <c r="AG63" s="988"/>
      <c r="AH63" s="988"/>
      <c r="AI63" s="988"/>
      <c r="AJ63" s="1051"/>
      <c r="AK63" s="1052"/>
      <c r="AL63" s="992"/>
      <c r="AM63" s="992"/>
      <c r="AN63" s="992"/>
      <c r="AO63" s="992"/>
      <c r="AP63" s="988">
        <v>6251</v>
      </c>
      <c r="AQ63" s="988"/>
      <c r="AR63" s="988"/>
      <c r="AS63" s="988"/>
      <c r="AT63" s="988"/>
      <c r="AU63" s="988">
        <v>5138</v>
      </c>
      <c r="AV63" s="988"/>
      <c r="AW63" s="988"/>
      <c r="AX63" s="988"/>
      <c r="AY63" s="988"/>
      <c r="AZ63" s="1046"/>
      <c r="BA63" s="1046"/>
      <c r="BB63" s="1046"/>
      <c r="BC63" s="1046"/>
      <c r="BD63" s="1046"/>
      <c r="BE63" s="989"/>
      <c r="BF63" s="989"/>
      <c r="BG63" s="989"/>
      <c r="BH63" s="989"/>
      <c r="BI63" s="990"/>
      <c r="BJ63" s="1047" t="s">
        <v>394</v>
      </c>
      <c r="BK63" s="982"/>
      <c r="BL63" s="982"/>
      <c r="BM63" s="982"/>
      <c r="BN63" s="1048"/>
      <c r="BO63" s="237"/>
      <c r="BP63" s="237"/>
      <c r="BQ63" s="234">
        <v>57</v>
      </c>
      <c r="BR63" s="235"/>
      <c r="BS63" s="1021"/>
      <c r="BT63" s="1022"/>
      <c r="BU63" s="1022"/>
      <c r="BV63" s="1022"/>
      <c r="BW63" s="1022"/>
      <c r="BX63" s="1022"/>
      <c r="BY63" s="1022"/>
      <c r="BZ63" s="1022"/>
      <c r="CA63" s="1022"/>
      <c r="CB63" s="1022"/>
      <c r="CC63" s="1022"/>
      <c r="CD63" s="1022"/>
      <c r="CE63" s="1022"/>
      <c r="CF63" s="1022"/>
      <c r="CG63" s="1043"/>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1"/>
      <c r="BT64" s="1022"/>
      <c r="BU64" s="1022"/>
      <c r="BV64" s="1022"/>
      <c r="BW64" s="1022"/>
      <c r="BX64" s="1022"/>
      <c r="BY64" s="1022"/>
      <c r="BZ64" s="1022"/>
      <c r="CA64" s="1022"/>
      <c r="CB64" s="1022"/>
      <c r="CC64" s="1022"/>
      <c r="CD64" s="1022"/>
      <c r="CE64" s="1022"/>
      <c r="CF64" s="1022"/>
      <c r="CG64" s="1043"/>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226"/>
    </row>
    <row r="65" spans="1:131" ht="26.25" customHeight="1" thickBot="1" x14ac:dyDescent="0.2">
      <c r="A65" s="228" t="s">
        <v>413</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1"/>
      <c r="BT65" s="1022"/>
      <c r="BU65" s="1022"/>
      <c r="BV65" s="1022"/>
      <c r="BW65" s="1022"/>
      <c r="BX65" s="1022"/>
      <c r="BY65" s="1022"/>
      <c r="BZ65" s="1022"/>
      <c r="CA65" s="1022"/>
      <c r="CB65" s="1022"/>
      <c r="CC65" s="1022"/>
      <c r="CD65" s="1022"/>
      <c r="CE65" s="1022"/>
      <c r="CF65" s="1022"/>
      <c r="CG65" s="1043"/>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226"/>
    </row>
    <row r="66" spans="1:131" ht="26.25" customHeight="1" x14ac:dyDescent="0.15">
      <c r="A66" s="1024" t="s">
        <v>414</v>
      </c>
      <c r="B66" s="1025"/>
      <c r="C66" s="1025"/>
      <c r="D66" s="1025"/>
      <c r="E66" s="1025"/>
      <c r="F66" s="1025"/>
      <c r="G66" s="1025"/>
      <c r="H66" s="1025"/>
      <c r="I66" s="1025"/>
      <c r="J66" s="1025"/>
      <c r="K66" s="1025"/>
      <c r="L66" s="1025"/>
      <c r="M66" s="1025"/>
      <c r="N66" s="1025"/>
      <c r="O66" s="1025"/>
      <c r="P66" s="1026"/>
      <c r="Q66" s="1030" t="s">
        <v>397</v>
      </c>
      <c r="R66" s="1031"/>
      <c r="S66" s="1031"/>
      <c r="T66" s="1031"/>
      <c r="U66" s="1032"/>
      <c r="V66" s="1030" t="s">
        <v>415</v>
      </c>
      <c r="W66" s="1031"/>
      <c r="X66" s="1031"/>
      <c r="Y66" s="1031"/>
      <c r="Z66" s="1032"/>
      <c r="AA66" s="1030" t="s">
        <v>416</v>
      </c>
      <c r="AB66" s="1031"/>
      <c r="AC66" s="1031"/>
      <c r="AD66" s="1031"/>
      <c r="AE66" s="1032"/>
      <c r="AF66" s="1036" t="s">
        <v>417</v>
      </c>
      <c r="AG66" s="1037"/>
      <c r="AH66" s="1037"/>
      <c r="AI66" s="1037"/>
      <c r="AJ66" s="1038"/>
      <c r="AK66" s="1030" t="s">
        <v>401</v>
      </c>
      <c r="AL66" s="1025"/>
      <c r="AM66" s="1025"/>
      <c r="AN66" s="1025"/>
      <c r="AO66" s="1026"/>
      <c r="AP66" s="1030" t="s">
        <v>418</v>
      </c>
      <c r="AQ66" s="1031"/>
      <c r="AR66" s="1031"/>
      <c r="AS66" s="1031"/>
      <c r="AT66" s="1032"/>
      <c r="AU66" s="1030" t="s">
        <v>419</v>
      </c>
      <c r="AV66" s="1031"/>
      <c r="AW66" s="1031"/>
      <c r="AX66" s="1031"/>
      <c r="AY66" s="1032"/>
      <c r="AZ66" s="1030" t="s">
        <v>380</v>
      </c>
      <c r="BA66" s="1031"/>
      <c r="BB66" s="1031"/>
      <c r="BC66" s="1031"/>
      <c r="BD66" s="1044"/>
      <c r="BE66" s="237"/>
      <c r="BF66" s="237"/>
      <c r="BG66" s="237"/>
      <c r="BH66" s="237"/>
      <c r="BI66" s="237"/>
      <c r="BJ66" s="237"/>
      <c r="BK66" s="237"/>
      <c r="BL66" s="237"/>
      <c r="BM66" s="237"/>
      <c r="BN66" s="237"/>
      <c r="BO66" s="237"/>
      <c r="BP66" s="237"/>
      <c r="BQ66" s="234">
        <v>60</v>
      </c>
      <c r="BR66" s="239"/>
      <c r="BS66" s="974"/>
      <c r="BT66" s="975"/>
      <c r="BU66" s="975"/>
      <c r="BV66" s="975"/>
      <c r="BW66" s="975"/>
      <c r="BX66" s="975"/>
      <c r="BY66" s="975"/>
      <c r="BZ66" s="975"/>
      <c r="CA66" s="975"/>
      <c r="CB66" s="975"/>
      <c r="CC66" s="975"/>
      <c r="CD66" s="975"/>
      <c r="CE66" s="975"/>
      <c r="CF66" s="975"/>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4"/>
      <c r="DW66" s="975"/>
      <c r="DX66" s="975"/>
      <c r="DY66" s="975"/>
      <c r="DZ66" s="976"/>
      <c r="EA66" s="226"/>
    </row>
    <row r="67" spans="1:13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5"/>
      <c r="BE67" s="237"/>
      <c r="BF67" s="237"/>
      <c r="BG67" s="237"/>
      <c r="BH67" s="237"/>
      <c r="BI67" s="237"/>
      <c r="BJ67" s="237"/>
      <c r="BK67" s="237"/>
      <c r="BL67" s="237"/>
      <c r="BM67" s="237"/>
      <c r="BN67" s="237"/>
      <c r="BO67" s="237"/>
      <c r="BP67" s="237"/>
      <c r="BQ67" s="234">
        <v>61</v>
      </c>
      <c r="BR67" s="239"/>
      <c r="BS67" s="974"/>
      <c r="BT67" s="975"/>
      <c r="BU67" s="975"/>
      <c r="BV67" s="975"/>
      <c r="BW67" s="975"/>
      <c r="BX67" s="975"/>
      <c r="BY67" s="975"/>
      <c r="BZ67" s="975"/>
      <c r="CA67" s="975"/>
      <c r="CB67" s="975"/>
      <c r="CC67" s="975"/>
      <c r="CD67" s="975"/>
      <c r="CE67" s="975"/>
      <c r="CF67" s="975"/>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4"/>
      <c r="DW67" s="975"/>
      <c r="DX67" s="975"/>
      <c r="DY67" s="975"/>
      <c r="DZ67" s="976"/>
      <c r="EA67" s="226"/>
    </row>
    <row r="68" spans="1:131" ht="26.25" customHeight="1" thickTop="1" x14ac:dyDescent="0.15">
      <c r="A68" s="232">
        <v>1</v>
      </c>
      <c r="B68" s="1014" t="s">
        <v>577</v>
      </c>
      <c r="C68" s="1015"/>
      <c r="D68" s="1015"/>
      <c r="E68" s="1015"/>
      <c r="F68" s="1015"/>
      <c r="G68" s="1015"/>
      <c r="H68" s="1015"/>
      <c r="I68" s="1015"/>
      <c r="J68" s="1015"/>
      <c r="K68" s="1015"/>
      <c r="L68" s="1015"/>
      <c r="M68" s="1015"/>
      <c r="N68" s="1015"/>
      <c r="O68" s="1015"/>
      <c r="P68" s="1016"/>
      <c r="Q68" s="1017">
        <v>1202</v>
      </c>
      <c r="R68" s="1011"/>
      <c r="S68" s="1011"/>
      <c r="T68" s="1011"/>
      <c r="U68" s="1011"/>
      <c r="V68" s="1011">
        <v>1176</v>
      </c>
      <c r="W68" s="1011"/>
      <c r="X68" s="1011"/>
      <c r="Y68" s="1011"/>
      <c r="Z68" s="1011"/>
      <c r="AA68" s="1011">
        <v>27</v>
      </c>
      <c r="AB68" s="1011"/>
      <c r="AC68" s="1011"/>
      <c r="AD68" s="1011"/>
      <c r="AE68" s="1011"/>
      <c r="AF68" s="1011">
        <v>27</v>
      </c>
      <c r="AG68" s="1011"/>
      <c r="AH68" s="1011"/>
      <c r="AI68" s="1011"/>
      <c r="AJ68" s="1011"/>
      <c r="AK68" s="1011">
        <v>66</v>
      </c>
      <c r="AL68" s="1011"/>
      <c r="AM68" s="1011"/>
      <c r="AN68" s="1011"/>
      <c r="AO68" s="1011"/>
      <c r="AP68" s="1011">
        <v>165</v>
      </c>
      <c r="AQ68" s="1011"/>
      <c r="AR68" s="1011"/>
      <c r="AS68" s="1011"/>
      <c r="AT68" s="1011"/>
      <c r="AU68" s="1011">
        <v>20</v>
      </c>
      <c r="AV68" s="1011"/>
      <c r="AW68" s="1011"/>
      <c r="AX68" s="1011"/>
      <c r="AY68" s="1011"/>
      <c r="AZ68" s="1012"/>
      <c r="BA68" s="1012"/>
      <c r="BB68" s="1012"/>
      <c r="BC68" s="1012"/>
      <c r="BD68" s="1013"/>
      <c r="BE68" s="237"/>
      <c r="BF68" s="237"/>
      <c r="BG68" s="237"/>
      <c r="BH68" s="237"/>
      <c r="BI68" s="237"/>
      <c r="BJ68" s="237"/>
      <c r="BK68" s="237"/>
      <c r="BL68" s="237"/>
      <c r="BM68" s="237"/>
      <c r="BN68" s="237"/>
      <c r="BO68" s="237"/>
      <c r="BP68" s="237"/>
      <c r="BQ68" s="234">
        <v>62</v>
      </c>
      <c r="BR68" s="239"/>
      <c r="BS68" s="974"/>
      <c r="BT68" s="975"/>
      <c r="BU68" s="975"/>
      <c r="BV68" s="975"/>
      <c r="BW68" s="975"/>
      <c r="BX68" s="975"/>
      <c r="BY68" s="975"/>
      <c r="BZ68" s="975"/>
      <c r="CA68" s="975"/>
      <c r="CB68" s="975"/>
      <c r="CC68" s="975"/>
      <c r="CD68" s="975"/>
      <c r="CE68" s="975"/>
      <c r="CF68" s="975"/>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4"/>
      <c r="DW68" s="975"/>
      <c r="DX68" s="975"/>
      <c r="DY68" s="975"/>
      <c r="DZ68" s="976"/>
      <c r="EA68" s="226"/>
    </row>
    <row r="69" spans="1:131" ht="26.25" customHeight="1" x14ac:dyDescent="0.15">
      <c r="A69" s="234">
        <v>2</v>
      </c>
      <c r="B69" s="1003" t="s">
        <v>578</v>
      </c>
      <c r="C69" s="1004"/>
      <c r="D69" s="1004"/>
      <c r="E69" s="1004"/>
      <c r="F69" s="1004"/>
      <c r="G69" s="1004"/>
      <c r="H69" s="1004"/>
      <c r="I69" s="1004"/>
      <c r="J69" s="1004"/>
      <c r="K69" s="1004"/>
      <c r="L69" s="1004"/>
      <c r="M69" s="1004"/>
      <c r="N69" s="1004"/>
      <c r="O69" s="1004"/>
      <c r="P69" s="1005"/>
      <c r="Q69" s="1006">
        <v>323</v>
      </c>
      <c r="R69" s="1000"/>
      <c r="S69" s="1000"/>
      <c r="T69" s="1000"/>
      <c r="U69" s="1000"/>
      <c r="V69" s="1000">
        <v>312</v>
      </c>
      <c r="W69" s="1000"/>
      <c r="X69" s="1000"/>
      <c r="Y69" s="1000"/>
      <c r="Z69" s="1000"/>
      <c r="AA69" s="1000">
        <v>10</v>
      </c>
      <c r="AB69" s="1000"/>
      <c r="AC69" s="1000"/>
      <c r="AD69" s="1000"/>
      <c r="AE69" s="1000"/>
      <c r="AF69" s="1000">
        <v>10</v>
      </c>
      <c r="AG69" s="1000"/>
      <c r="AH69" s="1000"/>
      <c r="AI69" s="1000"/>
      <c r="AJ69" s="1000"/>
      <c r="AK69" s="1000">
        <v>7</v>
      </c>
      <c r="AL69" s="1000"/>
      <c r="AM69" s="1000"/>
      <c r="AN69" s="1000"/>
      <c r="AO69" s="1000"/>
      <c r="AP69" s="1000" t="s">
        <v>591</v>
      </c>
      <c r="AQ69" s="1000"/>
      <c r="AR69" s="1000"/>
      <c r="AS69" s="1000"/>
      <c r="AT69" s="1000"/>
      <c r="AU69" s="1000" t="s">
        <v>591</v>
      </c>
      <c r="AV69" s="1000"/>
      <c r="AW69" s="1000"/>
      <c r="AX69" s="1000"/>
      <c r="AY69" s="1000"/>
      <c r="AZ69" s="1001"/>
      <c r="BA69" s="1001"/>
      <c r="BB69" s="1001"/>
      <c r="BC69" s="1001"/>
      <c r="BD69" s="1002"/>
      <c r="BE69" s="237"/>
      <c r="BF69" s="237"/>
      <c r="BG69" s="237"/>
      <c r="BH69" s="237"/>
      <c r="BI69" s="237"/>
      <c r="BJ69" s="237"/>
      <c r="BK69" s="237"/>
      <c r="BL69" s="237"/>
      <c r="BM69" s="237"/>
      <c r="BN69" s="237"/>
      <c r="BO69" s="237"/>
      <c r="BP69" s="237"/>
      <c r="BQ69" s="234">
        <v>63</v>
      </c>
      <c r="BR69" s="239"/>
      <c r="BS69" s="974"/>
      <c r="BT69" s="975"/>
      <c r="BU69" s="975"/>
      <c r="BV69" s="975"/>
      <c r="BW69" s="975"/>
      <c r="BX69" s="975"/>
      <c r="BY69" s="975"/>
      <c r="BZ69" s="975"/>
      <c r="CA69" s="975"/>
      <c r="CB69" s="975"/>
      <c r="CC69" s="975"/>
      <c r="CD69" s="975"/>
      <c r="CE69" s="975"/>
      <c r="CF69" s="975"/>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4"/>
      <c r="DW69" s="975"/>
      <c r="DX69" s="975"/>
      <c r="DY69" s="975"/>
      <c r="DZ69" s="976"/>
      <c r="EA69" s="226"/>
    </row>
    <row r="70" spans="1:131" ht="26.25" customHeight="1" x14ac:dyDescent="0.15">
      <c r="A70" s="234">
        <v>3</v>
      </c>
      <c r="B70" s="1003" t="s">
        <v>579</v>
      </c>
      <c r="C70" s="1004"/>
      <c r="D70" s="1004"/>
      <c r="E70" s="1004"/>
      <c r="F70" s="1004"/>
      <c r="G70" s="1004"/>
      <c r="H70" s="1004"/>
      <c r="I70" s="1004"/>
      <c r="J70" s="1004"/>
      <c r="K70" s="1004"/>
      <c r="L70" s="1004"/>
      <c r="M70" s="1004"/>
      <c r="N70" s="1004"/>
      <c r="O70" s="1004"/>
      <c r="P70" s="1005"/>
      <c r="Q70" s="1006">
        <v>1012</v>
      </c>
      <c r="R70" s="1000"/>
      <c r="S70" s="1000"/>
      <c r="T70" s="1000"/>
      <c r="U70" s="1000"/>
      <c r="V70" s="1000">
        <v>1001</v>
      </c>
      <c r="W70" s="1000"/>
      <c r="X70" s="1000"/>
      <c r="Y70" s="1000"/>
      <c r="Z70" s="1000"/>
      <c r="AA70" s="1000">
        <v>10</v>
      </c>
      <c r="AB70" s="1000"/>
      <c r="AC70" s="1000"/>
      <c r="AD70" s="1000"/>
      <c r="AE70" s="1000"/>
      <c r="AF70" s="1000">
        <v>10</v>
      </c>
      <c r="AG70" s="1000"/>
      <c r="AH70" s="1000"/>
      <c r="AI70" s="1000"/>
      <c r="AJ70" s="1000"/>
      <c r="AK70" s="1000">
        <v>10</v>
      </c>
      <c r="AL70" s="1000"/>
      <c r="AM70" s="1000"/>
      <c r="AN70" s="1000"/>
      <c r="AO70" s="1000"/>
      <c r="AP70" s="1000" t="s">
        <v>591</v>
      </c>
      <c r="AQ70" s="1000"/>
      <c r="AR70" s="1000"/>
      <c r="AS70" s="1000"/>
      <c r="AT70" s="1000"/>
      <c r="AU70" s="1000" t="s">
        <v>591</v>
      </c>
      <c r="AV70" s="1000"/>
      <c r="AW70" s="1000"/>
      <c r="AX70" s="1000"/>
      <c r="AY70" s="1000"/>
      <c r="AZ70" s="1001"/>
      <c r="BA70" s="1001"/>
      <c r="BB70" s="1001"/>
      <c r="BC70" s="1001"/>
      <c r="BD70" s="1002"/>
      <c r="BE70" s="237"/>
      <c r="BF70" s="237"/>
      <c r="BG70" s="237"/>
      <c r="BH70" s="237"/>
      <c r="BI70" s="237"/>
      <c r="BJ70" s="237"/>
      <c r="BK70" s="237"/>
      <c r="BL70" s="237"/>
      <c r="BM70" s="237"/>
      <c r="BN70" s="237"/>
      <c r="BO70" s="237"/>
      <c r="BP70" s="237"/>
      <c r="BQ70" s="234">
        <v>64</v>
      </c>
      <c r="BR70" s="239"/>
      <c r="BS70" s="974"/>
      <c r="BT70" s="975"/>
      <c r="BU70" s="975"/>
      <c r="BV70" s="975"/>
      <c r="BW70" s="975"/>
      <c r="BX70" s="975"/>
      <c r="BY70" s="975"/>
      <c r="BZ70" s="975"/>
      <c r="CA70" s="975"/>
      <c r="CB70" s="975"/>
      <c r="CC70" s="975"/>
      <c r="CD70" s="975"/>
      <c r="CE70" s="975"/>
      <c r="CF70" s="975"/>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4"/>
      <c r="DW70" s="975"/>
      <c r="DX70" s="975"/>
      <c r="DY70" s="975"/>
      <c r="DZ70" s="976"/>
      <c r="EA70" s="226"/>
    </row>
    <row r="71" spans="1:131" ht="26.25" customHeight="1" x14ac:dyDescent="0.15">
      <c r="A71" s="234">
        <v>4</v>
      </c>
      <c r="B71" s="1003" t="s">
        <v>580</v>
      </c>
      <c r="C71" s="1004"/>
      <c r="D71" s="1004"/>
      <c r="E71" s="1004"/>
      <c r="F71" s="1004"/>
      <c r="G71" s="1004"/>
      <c r="H71" s="1004"/>
      <c r="I71" s="1004"/>
      <c r="J71" s="1004"/>
      <c r="K71" s="1004"/>
      <c r="L71" s="1004"/>
      <c r="M71" s="1004"/>
      <c r="N71" s="1004"/>
      <c r="O71" s="1004"/>
      <c r="P71" s="1005"/>
      <c r="Q71" s="1006">
        <v>608</v>
      </c>
      <c r="R71" s="1000"/>
      <c r="S71" s="1000"/>
      <c r="T71" s="1000"/>
      <c r="U71" s="1000"/>
      <c r="V71" s="1000">
        <v>602</v>
      </c>
      <c r="W71" s="1000"/>
      <c r="X71" s="1000"/>
      <c r="Y71" s="1000"/>
      <c r="Z71" s="1000"/>
      <c r="AA71" s="1000">
        <v>6</v>
      </c>
      <c r="AB71" s="1000"/>
      <c r="AC71" s="1000"/>
      <c r="AD71" s="1000"/>
      <c r="AE71" s="1000"/>
      <c r="AF71" s="1000">
        <v>6</v>
      </c>
      <c r="AG71" s="1000"/>
      <c r="AH71" s="1000"/>
      <c r="AI71" s="1000"/>
      <c r="AJ71" s="1000"/>
      <c r="AK71" s="1000">
        <v>21</v>
      </c>
      <c r="AL71" s="1000"/>
      <c r="AM71" s="1000"/>
      <c r="AN71" s="1000"/>
      <c r="AO71" s="1000"/>
      <c r="AP71" s="1000">
        <v>1158</v>
      </c>
      <c r="AQ71" s="1000"/>
      <c r="AR71" s="1000"/>
      <c r="AS71" s="1000"/>
      <c r="AT71" s="1000"/>
      <c r="AU71" s="1000">
        <v>502</v>
      </c>
      <c r="AV71" s="1000"/>
      <c r="AW71" s="1000"/>
      <c r="AX71" s="1000"/>
      <c r="AY71" s="1000"/>
      <c r="AZ71" s="1001"/>
      <c r="BA71" s="1001"/>
      <c r="BB71" s="1001"/>
      <c r="BC71" s="1001"/>
      <c r="BD71" s="1002"/>
      <c r="BE71" s="237"/>
      <c r="BF71" s="237"/>
      <c r="BG71" s="237"/>
      <c r="BH71" s="237"/>
      <c r="BI71" s="237"/>
      <c r="BJ71" s="237"/>
      <c r="BK71" s="237"/>
      <c r="BL71" s="237"/>
      <c r="BM71" s="237"/>
      <c r="BN71" s="237"/>
      <c r="BO71" s="237"/>
      <c r="BP71" s="237"/>
      <c r="BQ71" s="234">
        <v>65</v>
      </c>
      <c r="BR71" s="239"/>
      <c r="BS71" s="974"/>
      <c r="BT71" s="975"/>
      <c r="BU71" s="975"/>
      <c r="BV71" s="975"/>
      <c r="BW71" s="975"/>
      <c r="BX71" s="975"/>
      <c r="BY71" s="975"/>
      <c r="BZ71" s="975"/>
      <c r="CA71" s="975"/>
      <c r="CB71" s="975"/>
      <c r="CC71" s="975"/>
      <c r="CD71" s="975"/>
      <c r="CE71" s="975"/>
      <c r="CF71" s="975"/>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4"/>
      <c r="DW71" s="975"/>
      <c r="DX71" s="975"/>
      <c r="DY71" s="975"/>
      <c r="DZ71" s="976"/>
      <c r="EA71" s="226"/>
    </row>
    <row r="72" spans="1:131" ht="26.25" customHeight="1" x14ac:dyDescent="0.15">
      <c r="A72" s="234">
        <v>5</v>
      </c>
      <c r="B72" s="1003" t="s">
        <v>581</v>
      </c>
      <c r="C72" s="1004"/>
      <c r="D72" s="1004"/>
      <c r="E72" s="1004"/>
      <c r="F72" s="1004"/>
      <c r="G72" s="1004"/>
      <c r="H72" s="1004"/>
      <c r="I72" s="1004"/>
      <c r="J72" s="1004"/>
      <c r="K72" s="1004"/>
      <c r="L72" s="1004"/>
      <c r="M72" s="1004"/>
      <c r="N72" s="1004"/>
      <c r="O72" s="1004"/>
      <c r="P72" s="1005"/>
      <c r="Q72" s="1006">
        <v>3996</v>
      </c>
      <c r="R72" s="1000"/>
      <c r="S72" s="1000"/>
      <c r="T72" s="1000"/>
      <c r="U72" s="1000"/>
      <c r="V72" s="1000">
        <v>3591</v>
      </c>
      <c r="W72" s="1000"/>
      <c r="X72" s="1000"/>
      <c r="Y72" s="1000"/>
      <c r="Z72" s="1000"/>
      <c r="AA72" s="1000">
        <v>406</v>
      </c>
      <c r="AB72" s="1000"/>
      <c r="AC72" s="1000"/>
      <c r="AD72" s="1000"/>
      <c r="AE72" s="1000"/>
      <c r="AF72" s="1000">
        <v>406</v>
      </c>
      <c r="AG72" s="1000"/>
      <c r="AH72" s="1000"/>
      <c r="AI72" s="1000"/>
      <c r="AJ72" s="1000"/>
      <c r="AK72" s="1000" t="s">
        <v>591</v>
      </c>
      <c r="AL72" s="1000"/>
      <c r="AM72" s="1000"/>
      <c r="AN72" s="1000"/>
      <c r="AO72" s="1000"/>
      <c r="AP72" s="1000" t="s">
        <v>591</v>
      </c>
      <c r="AQ72" s="1000"/>
      <c r="AR72" s="1000"/>
      <c r="AS72" s="1000"/>
      <c r="AT72" s="1000"/>
      <c r="AU72" s="1000" t="s">
        <v>591</v>
      </c>
      <c r="AV72" s="1000"/>
      <c r="AW72" s="1000"/>
      <c r="AX72" s="1000"/>
      <c r="AY72" s="1000"/>
      <c r="AZ72" s="1001"/>
      <c r="BA72" s="1001"/>
      <c r="BB72" s="1001"/>
      <c r="BC72" s="1001"/>
      <c r="BD72" s="1002"/>
      <c r="BE72" s="237"/>
      <c r="BF72" s="237"/>
      <c r="BG72" s="237"/>
      <c r="BH72" s="237"/>
      <c r="BI72" s="237"/>
      <c r="BJ72" s="237"/>
      <c r="BK72" s="237"/>
      <c r="BL72" s="237"/>
      <c r="BM72" s="237"/>
      <c r="BN72" s="237"/>
      <c r="BO72" s="237"/>
      <c r="BP72" s="237"/>
      <c r="BQ72" s="234">
        <v>66</v>
      </c>
      <c r="BR72" s="239"/>
      <c r="BS72" s="974"/>
      <c r="BT72" s="975"/>
      <c r="BU72" s="975"/>
      <c r="BV72" s="975"/>
      <c r="BW72" s="975"/>
      <c r="BX72" s="975"/>
      <c r="BY72" s="975"/>
      <c r="BZ72" s="975"/>
      <c r="CA72" s="975"/>
      <c r="CB72" s="975"/>
      <c r="CC72" s="975"/>
      <c r="CD72" s="975"/>
      <c r="CE72" s="975"/>
      <c r="CF72" s="975"/>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4"/>
      <c r="DW72" s="975"/>
      <c r="DX72" s="975"/>
      <c r="DY72" s="975"/>
      <c r="DZ72" s="976"/>
      <c r="EA72" s="226"/>
    </row>
    <row r="73" spans="1:131" ht="26.25" customHeight="1" x14ac:dyDescent="0.15">
      <c r="A73" s="234">
        <v>6</v>
      </c>
      <c r="B73" s="1003" t="s">
        <v>582</v>
      </c>
      <c r="C73" s="1004"/>
      <c r="D73" s="1004"/>
      <c r="E73" s="1004"/>
      <c r="F73" s="1004"/>
      <c r="G73" s="1004"/>
      <c r="H73" s="1004"/>
      <c r="I73" s="1004"/>
      <c r="J73" s="1004"/>
      <c r="K73" s="1004"/>
      <c r="L73" s="1004"/>
      <c r="M73" s="1004"/>
      <c r="N73" s="1004"/>
      <c r="O73" s="1004"/>
      <c r="P73" s="1005"/>
      <c r="Q73" s="1006">
        <v>671</v>
      </c>
      <c r="R73" s="1000"/>
      <c r="S73" s="1000"/>
      <c r="T73" s="1000"/>
      <c r="U73" s="1000"/>
      <c r="V73" s="1000">
        <v>594</v>
      </c>
      <c r="W73" s="1000"/>
      <c r="X73" s="1000"/>
      <c r="Y73" s="1000"/>
      <c r="Z73" s="1000"/>
      <c r="AA73" s="1000">
        <v>76</v>
      </c>
      <c r="AB73" s="1000"/>
      <c r="AC73" s="1000"/>
      <c r="AD73" s="1000"/>
      <c r="AE73" s="1000"/>
      <c r="AF73" s="1000">
        <v>76</v>
      </c>
      <c r="AG73" s="1000"/>
      <c r="AH73" s="1000"/>
      <c r="AI73" s="1000"/>
      <c r="AJ73" s="1000"/>
      <c r="AK73" s="1000">
        <v>97</v>
      </c>
      <c r="AL73" s="1000"/>
      <c r="AM73" s="1000"/>
      <c r="AN73" s="1000"/>
      <c r="AO73" s="1000"/>
      <c r="AP73" s="1000" t="s">
        <v>591</v>
      </c>
      <c r="AQ73" s="1000"/>
      <c r="AR73" s="1000"/>
      <c r="AS73" s="1000"/>
      <c r="AT73" s="1000"/>
      <c r="AU73" s="1000" t="s">
        <v>591</v>
      </c>
      <c r="AV73" s="1000"/>
      <c r="AW73" s="1000"/>
      <c r="AX73" s="1000"/>
      <c r="AY73" s="1000"/>
      <c r="AZ73" s="1001"/>
      <c r="BA73" s="1001"/>
      <c r="BB73" s="1001"/>
      <c r="BC73" s="1001"/>
      <c r="BD73" s="1002"/>
      <c r="BE73" s="237"/>
      <c r="BF73" s="237"/>
      <c r="BG73" s="237"/>
      <c r="BH73" s="237"/>
      <c r="BI73" s="237"/>
      <c r="BJ73" s="237"/>
      <c r="BK73" s="237"/>
      <c r="BL73" s="237"/>
      <c r="BM73" s="237"/>
      <c r="BN73" s="237"/>
      <c r="BO73" s="237"/>
      <c r="BP73" s="237"/>
      <c r="BQ73" s="234">
        <v>67</v>
      </c>
      <c r="BR73" s="239"/>
      <c r="BS73" s="974"/>
      <c r="BT73" s="975"/>
      <c r="BU73" s="975"/>
      <c r="BV73" s="975"/>
      <c r="BW73" s="975"/>
      <c r="BX73" s="975"/>
      <c r="BY73" s="975"/>
      <c r="BZ73" s="975"/>
      <c r="CA73" s="975"/>
      <c r="CB73" s="975"/>
      <c r="CC73" s="975"/>
      <c r="CD73" s="975"/>
      <c r="CE73" s="975"/>
      <c r="CF73" s="975"/>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4"/>
      <c r="DW73" s="975"/>
      <c r="DX73" s="975"/>
      <c r="DY73" s="975"/>
      <c r="DZ73" s="976"/>
      <c r="EA73" s="226"/>
    </row>
    <row r="74" spans="1:131" ht="26.25" customHeight="1" x14ac:dyDescent="0.15">
      <c r="A74" s="234">
        <v>7</v>
      </c>
      <c r="B74" s="1003" t="s">
        <v>583</v>
      </c>
      <c r="C74" s="1004"/>
      <c r="D74" s="1004"/>
      <c r="E74" s="1004"/>
      <c r="F74" s="1004"/>
      <c r="G74" s="1004"/>
      <c r="H74" s="1004"/>
      <c r="I74" s="1004"/>
      <c r="J74" s="1004"/>
      <c r="K74" s="1004"/>
      <c r="L74" s="1004"/>
      <c r="M74" s="1004"/>
      <c r="N74" s="1004"/>
      <c r="O74" s="1004"/>
      <c r="P74" s="1005"/>
      <c r="Q74" s="1006">
        <v>150467</v>
      </c>
      <c r="R74" s="1000"/>
      <c r="S74" s="1000"/>
      <c r="T74" s="1000"/>
      <c r="U74" s="1000"/>
      <c r="V74" s="1000">
        <v>145866</v>
      </c>
      <c r="W74" s="1000"/>
      <c r="X74" s="1000"/>
      <c r="Y74" s="1000"/>
      <c r="Z74" s="1000"/>
      <c r="AA74" s="1000">
        <v>4601</v>
      </c>
      <c r="AB74" s="1000"/>
      <c r="AC74" s="1000"/>
      <c r="AD74" s="1000"/>
      <c r="AE74" s="1000"/>
      <c r="AF74" s="1000">
        <v>4601</v>
      </c>
      <c r="AG74" s="1000"/>
      <c r="AH74" s="1000"/>
      <c r="AI74" s="1000"/>
      <c r="AJ74" s="1000"/>
      <c r="AK74" s="1000">
        <v>3000</v>
      </c>
      <c r="AL74" s="1000"/>
      <c r="AM74" s="1000"/>
      <c r="AN74" s="1000"/>
      <c r="AO74" s="1000"/>
      <c r="AP74" s="1000" t="s">
        <v>591</v>
      </c>
      <c r="AQ74" s="1000"/>
      <c r="AR74" s="1000"/>
      <c r="AS74" s="1000"/>
      <c r="AT74" s="1000"/>
      <c r="AU74" s="1000" t="s">
        <v>591</v>
      </c>
      <c r="AV74" s="1000"/>
      <c r="AW74" s="1000"/>
      <c r="AX74" s="1000"/>
      <c r="AY74" s="1000"/>
      <c r="AZ74" s="1001"/>
      <c r="BA74" s="1001"/>
      <c r="BB74" s="1001"/>
      <c r="BC74" s="1001"/>
      <c r="BD74" s="1002"/>
      <c r="BE74" s="237"/>
      <c r="BF74" s="237"/>
      <c r="BG74" s="237"/>
      <c r="BH74" s="237"/>
      <c r="BI74" s="237"/>
      <c r="BJ74" s="237"/>
      <c r="BK74" s="237"/>
      <c r="BL74" s="237"/>
      <c r="BM74" s="237"/>
      <c r="BN74" s="237"/>
      <c r="BO74" s="237"/>
      <c r="BP74" s="237"/>
      <c r="BQ74" s="234">
        <v>68</v>
      </c>
      <c r="BR74" s="239"/>
      <c r="BS74" s="974"/>
      <c r="BT74" s="975"/>
      <c r="BU74" s="975"/>
      <c r="BV74" s="975"/>
      <c r="BW74" s="975"/>
      <c r="BX74" s="975"/>
      <c r="BY74" s="975"/>
      <c r="BZ74" s="975"/>
      <c r="CA74" s="975"/>
      <c r="CB74" s="975"/>
      <c r="CC74" s="975"/>
      <c r="CD74" s="975"/>
      <c r="CE74" s="975"/>
      <c r="CF74" s="975"/>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4"/>
      <c r="DW74" s="975"/>
      <c r="DX74" s="975"/>
      <c r="DY74" s="975"/>
      <c r="DZ74" s="976"/>
      <c r="EA74" s="226"/>
    </row>
    <row r="75" spans="1:131" ht="26.25" customHeight="1" x14ac:dyDescent="0.15">
      <c r="A75" s="234">
        <v>8</v>
      </c>
      <c r="B75" s="1003" t="s">
        <v>584</v>
      </c>
      <c r="C75" s="1004"/>
      <c r="D75" s="1004"/>
      <c r="E75" s="1004"/>
      <c r="F75" s="1004"/>
      <c r="G75" s="1004"/>
      <c r="H75" s="1004"/>
      <c r="I75" s="1004"/>
      <c r="J75" s="1004"/>
      <c r="K75" s="1004"/>
      <c r="L75" s="1004"/>
      <c r="M75" s="1004"/>
      <c r="N75" s="1004"/>
      <c r="O75" s="1004"/>
      <c r="P75" s="1005"/>
      <c r="Q75" s="1007">
        <v>21933</v>
      </c>
      <c r="R75" s="1008"/>
      <c r="S75" s="1008"/>
      <c r="T75" s="1008"/>
      <c r="U75" s="1009"/>
      <c r="V75" s="1010">
        <v>20389</v>
      </c>
      <c r="W75" s="1008"/>
      <c r="X75" s="1008"/>
      <c r="Y75" s="1008"/>
      <c r="Z75" s="1009"/>
      <c r="AA75" s="1010">
        <v>1544</v>
      </c>
      <c r="AB75" s="1008"/>
      <c r="AC75" s="1008"/>
      <c r="AD75" s="1008"/>
      <c r="AE75" s="1009"/>
      <c r="AF75" s="1010">
        <v>29459</v>
      </c>
      <c r="AG75" s="1008"/>
      <c r="AH75" s="1008"/>
      <c r="AI75" s="1008"/>
      <c r="AJ75" s="1009"/>
      <c r="AK75" s="1010" t="s">
        <v>591</v>
      </c>
      <c r="AL75" s="1008"/>
      <c r="AM75" s="1008"/>
      <c r="AN75" s="1008"/>
      <c r="AO75" s="1009"/>
      <c r="AP75" s="1010">
        <v>53900</v>
      </c>
      <c r="AQ75" s="1008"/>
      <c r="AR75" s="1008"/>
      <c r="AS75" s="1008"/>
      <c r="AT75" s="1009"/>
      <c r="AU75" s="1010">
        <v>431</v>
      </c>
      <c r="AV75" s="1008"/>
      <c r="AW75" s="1008"/>
      <c r="AX75" s="1008"/>
      <c r="AY75" s="1009"/>
      <c r="AZ75" s="1001" t="s">
        <v>592</v>
      </c>
      <c r="BA75" s="1001"/>
      <c r="BB75" s="1001"/>
      <c r="BC75" s="1001"/>
      <c r="BD75" s="1002"/>
      <c r="BE75" s="237"/>
      <c r="BF75" s="237"/>
      <c r="BG75" s="237"/>
      <c r="BH75" s="237"/>
      <c r="BI75" s="237"/>
      <c r="BJ75" s="237"/>
      <c r="BK75" s="237"/>
      <c r="BL75" s="237"/>
      <c r="BM75" s="237"/>
      <c r="BN75" s="237"/>
      <c r="BO75" s="237"/>
      <c r="BP75" s="237"/>
      <c r="BQ75" s="234">
        <v>69</v>
      </c>
      <c r="BR75" s="239"/>
      <c r="BS75" s="974"/>
      <c r="BT75" s="975"/>
      <c r="BU75" s="975"/>
      <c r="BV75" s="975"/>
      <c r="BW75" s="975"/>
      <c r="BX75" s="975"/>
      <c r="BY75" s="975"/>
      <c r="BZ75" s="975"/>
      <c r="CA75" s="975"/>
      <c r="CB75" s="975"/>
      <c r="CC75" s="975"/>
      <c r="CD75" s="975"/>
      <c r="CE75" s="975"/>
      <c r="CF75" s="975"/>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4"/>
      <c r="DW75" s="975"/>
      <c r="DX75" s="975"/>
      <c r="DY75" s="975"/>
      <c r="DZ75" s="976"/>
      <c r="EA75" s="226"/>
    </row>
    <row r="76" spans="1:131" ht="26.25" customHeight="1" x14ac:dyDescent="0.15">
      <c r="A76" s="234">
        <v>9</v>
      </c>
      <c r="B76" s="1003" t="s">
        <v>585</v>
      </c>
      <c r="C76" s="1004"/>
      <c r="D76" s="1004"/>
      <c r="E76" s="1004"/>
      <c r="F76" s="1004"/>
      <c r="G76" s="1004"/>
      <c r="H76" s="1004"/>
      <c r="I76" s="1004"/>
      <c r="J76" s="1004"/>
      <c r="K76" s="1004"/>
      <c r="L76" s="1004"/>
      <c r="M76" s="1004"/>
      <c r="N76" s="1004"/>
      <c r="O76" s="1004"/>
      <c r="P76" s="1005"/>
      <c r="Q76" s="1007">
        <v>751</v>
      </c>
      <c r="R76" s="1008"/>
      <c r="S76" s="1008"/>
      <c r="T76" s="1008"/>
      <c r="U76" s="1009"/>
      <c r="V76" s="1010">
        <v>643</v>
      </c>
      <c r="W76" s="1008"/>
      <c r="X76" s="1008"/>
      <c r="Y76" s="1008"/>
      <c r="Z76" s="1009"/>
      <c r="AA76" s="1010">
        <v>109</v>
      </c>
      <c r="AB76" s="1008"/>
      <c r="AC76" s="1008"/>
      <c r="AD76" s="1008"/>
      <c r="AE76" s="1009"/>
      <c r="AF76" s="1010">
        <v>1652</v>
      </c>
      <c r="AG76" s="1008"/>
      <c r="AH76" s="1008"/>
      <c r="AI76" s="1008"/>
      <c r="AJ76" s="1009"/>
      <c r="AK76" s="1010" t="s">
        <v>591</v>
      </c>
      <c r="AL76" s="1008"/>
      <c r="AM76" s="1008"/>
      <c r="AN76" s="1008"/>
      <c r="AO76" s="1009"/>
      <c r="AP76" s="1010">
        <v>1192</v>
      </c>
      <c r="AQ76" s="1008"/>
      <c r="AR76" s="1008"/>
      <c r="AS76" s="1008"/>
      <c r="AT76" s="1009"/>
      <c r="AU76" s="1010" t="s">
        <v>591</v>
      </c>
      <c r="AV76" s="1008"/>
      <c r="AW76" s="1008"/>
      <c r="AX76" s="1008"/>
      <c r="AY76" s="1009"/>
      <c r="AZ76" s="1001" t="s">
        <v>592</v>
      </c>
      <c r="BA76" s="1001"/>
      <c r="BB76" s="1001"/>
      <c r="BC76" s="1001"/>
      <c r="BD76" s="1002"/>
      <c r="BE76" s="237"/>
      <c r="BF76" s="237"/>
      <c r="BG76" s="237"/>
      <c r="BH76" s="237"/>
      <c r="BI76" s="237"/>
      <c r="BJ76" s="237"/>
      <c r="BK76" s="237"/>
      <c r="BL76" s="237"/>
      <c r="BM76" s="237"/>
      <c r="BN76" s="237"/>
      <c r="BO76" s="237"/>
      <c r="BP76" s="237"/>
      <c r="BQ76" s="234">
        <v>70</v>
      </c>
      <c r="BR76" s="239"/>
      <c r="BS76" s="974"/>
      <c r="BT76" s="975"/>
      <c r="BU76" s="975"/>
      <c r="BV76" s="975"/>
      <c r="BW76" s="975"/>
      <c r="BX76" s="975"/>
      <c r="BY76" s="975"/>
      <c r="BZ76" s="975"/>
      <c r="CA76" s="975"/>
      <c r="CB76" s="975"/>
      <c r="CC76" s="975"/>
      <c r="CD76" s="975"/>
      <c r="CE76" s="975"/>
      <c r="CF76" s="975"/>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4"/>
      <c r="DW76" s="975"/>
      <c r="DX76" s="975"/>
      <c r="DY76" s="975"/>
      <c r="DZ76" s="976"/>
      <c r="EA76" s="226"/>
    </row>
    <row r="77" spans="1:131" ht="26.25" customHeight="1" x14ac:dyDescent="0.15">
      <c r="A77" s="23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37"/>
      <c r="BF77" s="237"/>
      <c r="BG77" s="237"/>
      <c r="BH77" s="237"/>
      <c r="BI77" s="237"/>
      <c r="BJ77" s="237"/>
      <c r="BK77" s="237"/>
      <c r="BL77" s="237"/>
      <c r="BM77" s="237"/>
      <c r="BN77" s="237"/>
      <c r="BO77" s="237"/>
      <c r="BP77" s="237"/>
      <c r="BQ77" s="234">
        <v>71</v>
      </c>
      <c r="BR77" s="239"/>
      <c r="BS77" s="974"/>
      <c r="BT77" s="975"/>
      <c r="BU77" s="975"/>
      <c r="BV77" s="975"/>
      <c r="BW77" s="975"/>
      <c r="BX77" s="975"/>
      <c r="BY77" s="975"/>
      <c r="BZ77" s="975"/>
      <c r="CA77" s="975"/>
      <c r="CB77" s="975"/>
      <c r="CC77" s="975"/>
      <c r="CD77" s="975"/>
      <c r="CE77" s="975"/>
      <c r="CF77" s="975"/>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4"/>
      <c r="DW77" s="975"/>
      <c r="DX77" s="975"/>
      <c r="DY77" s="975"/>
      <c r="DZ77" s="976"/>
      <c r="EA77" s="226"/>
    </row>
    <row r="78" spans="1:131" ht="26.25" customHeight="1" x14ac:dyDescent="0.15">
      <c r="A78" s="23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37"/>
      <c r="BF78" s="237"/>
      <c r="BG78" s="237"/>
      <c r="BH78" s="237"/>
      <c r="BI78" s="237"/>
      <c r="BJ78" s="226"/>
      <c r="BK78" s="226"/>
      <c r="BL78" s="226"/>
      <c r="BM78" s="226"/>
      <c r="BN78" s="226"/>
      <c r="BO78" s="237"/>
      <c r="BP78" s="237"/>
      <c r="BQ78" s="234">
        <v>72</v>
      </c>
      <c r="BR78" s="239"/>
      <c r="BS78" s="974"/>
      <c r="BT78" s="975"/>
      <c r="BU78" s="975"/>
      <c r="BV78" s="975"/>
      <c r="BW78" s="975"/>
      <c r="BX78" s="975"/>
      <c r="BY78" s="975"/>
      <c r="BZ78" s="975"/>
      <c r="CA78" s="975"/>
      <c r="CB78" s="975"/>
      <c r="CC78" s="975"/>
      <c r="CD78" s="975"/>
      <c r="CE78" s="975"/>
      <c r="CF78" s="975"/>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4"/>
      <c r="DW78" s="975"/>
      <c r="DX78" s="975"/>
      <c r="DY78" s="975"/>
      <c r="DZ78" s="976"/>
      <c r="EA78" s="226"/>
    </row>
    <row r="79" spans="1:131" ht="26.25" customHeight="1" x14ac:dyDescent="0.15">
      <c r="A79" s="23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37"/>
      <c r="BF79" s="237"/>
      <c r="BG79" s="237"/>
      <c r="BH79" s="237"/>
      <c r="BI79" s="237"/>
      <c r="BJ79" s="226"/>
      <c r="BK79" s="226"/>
      <c r="BL79" s="226"/>
      <c r="BM79" s="226"/>
      <c r="BN79" s="226"/>
      <c r="BO79" s="237"/>
      <c r="BP79" s="237"/>
      <c r="BQ79" s="234">
        <v>73</v>
      </c>
      <c r="BR79" s="239"/>
      <c r="BS79" s="974"/>
      <c r="BT79" s="975"/>
      <c r="BU79" s="975"/>
      <c r="BV79" s="975"/>
      <c r="BW79" s="975"/>
      <c r="BX79" s="975"/>
      <c r="BY79" s="975"/>
      <c r="BZ79" s="975"/>
      <c r="CA79" s="975"/>
      <c r="CB79" s="975"/>
      <c r="CC79" s="975"/>
      <c r="CD79" s="975"/>
      <c r="CE79" s="975"/>
      <c r="CF79" s="975"/>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4"/>
      <c r="DW79" s="975"/>
      <c r="DX79" s="975"/>
      <c r="DY79" s="975"/>
      <c r="DZ79" s="976"/>
      <c r="EA79" s="226"/>
    </row>
    <row r="80" spans="1:131" ht="26.25" customHeight="1" x14ac:dyDescent="0.15">
      <c r="A80" s="23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37"/>
      <c r="BF80" s="237"/>
      <c r="BG80" s="237"/>
      <c r="BH80" s="237"/>
      <c r="BI80" s="237"/>
      <c r="BJ80" s="237"/>
      <c r="BK80" s="237"/>
      <c r="BL80" s="237"/>
      <c r="BM80" s="237"/>
      <c r="BN80" s="237"/>
      <c r="BO80" s="237"/>
      <c r="BP80" s="237"/>
      <c r="BQ80" s="234">
        <v>74</v>
      </c>
      <c r="BR80" s="239"/>
      <c r="BS80" s="974"/>
      <c r="BT80" s="975"/>
      <c r="BU80" s="975"/>
      <c r="BV80" s="975"/>
      <c r="BW80" s="975"/>
      <c r="BX80" s="975"/>
      <c r="BY80" s="975"/>
      <c r="BZ80" s="975"/>
      <c r="CA80" s="975"/>
      <c r="CB80" s="975"/>
      <c r="CC80" s="975"/>
      <c r="CD80" s="975"/>
      <c r="CE80" s="975"/>
      <c r="CF80" s="975"/>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4"/>
      <c r="DW80" s="975"/>
      <c r="DX80" s="975"/>
      <c r="DY80" s="975"/>
      <c r="DZ80" s="976"/>
      <c r="EA80" s="226"/>
    </row>
    <row r="81" spans="1:131" ht="26.25" customHeight="1" x14ac:dyDescent="0.15">
      <c r="A81" s="23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37"/>
      <c r="BF81" s="237"/>
      <c r="BG81" s="237"/>
      <c r="BH81" s="237"/>
      <c r="BI81" s="237"/>
      <c r="BJ81" s="237"/>
      <c r="BK81" s="237"/>
      <c r="BL81" s="237"/>
      <c r="BM81" s="237"/>
      <c r="BN81" s="237"/>
      <c r="BO81" s="237"/>
      <c r="BP81" s="237"/>
      <c r="BQ81" s="234">
        <v>75</v>
      </c>
      <c r="BR81" s="239"/>
      <c r="BS81" s="974"/>
      <c r="BT81" s="975"/>
      <c r="BU81" s="975"/>
      <c r="BV81" s="975"/>
      <c r="BW81" s="975"/>
      <c r="BX81" s="975"/>
      <c r="BY81" s="975"/>
      <c r="BZ81" s="975"/>
      <c r="CA81" s="975"/>
      <c r="CB81" s="975"/>
      <c r="CC81" s="975"/>
      <c r="CD81" s="975"/>
      <c r="CE81" s="975"/>
      <c r="CF81" s="975"/>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4"/>
      <c r="DW81" s="975"/>
      <c r="DX81" s="975"/>
      <c r="DY81" s="975"/>
      <c r="DZ81" s="976"/>
      <c r="EA81" s="226"/>
    </row>
    <row r="82" spans="1:131" ht="26.25" customHeight="1" x14ac:dyDescent="0.15">
      <c r="A82" s="23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37"/>
      <c r="BF82" s="237"/>
      <c r="BG82" s="237"/>
      <c r="BH82" s="237"/>
      <c r="BI82" s="237"/>
      <c r="BJ82" s="237"/>
      <c r="BK82" s="237"/>
      <c r="BL82" s="237"/>
      <c r="BM82" s="237"/>
      <c r="BN82" s="237"/>
      <c r="BO82" s="237"/>
      <c r="BP82" s="237"/>
      <c r="BQ82" s="234">
        <v>76</v>
      </c>
      <c r="BR82" s="239"/>
      <c r="BS82" s="974"/>
      <c r="BT82" s="975"/>
      <c r="BU82" s="975"/>
      <c r="BV82" s="975"/>
      <c r="BW82" s="975"/>
      <c r="BX82" s="975"/>
      <c r="BY82" s="975"/>
      <c r="BZ82" s="975"/>
      <c r="CA82" s="975"/>
      <c r="CB82" s="975"/>
      <c r="CC82" s="975"/>
      <c r="CD82" s="975"/>
      <c r="CE82" s="975"/>
      <c r="CF82" s="975"/>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4"/>
      <c r="DW82" s="975"/>
      <c r="DX82" s="975"/>
      <c r="DY82" s="975"/>
      <c r="DZ82" s="976"/>
      <c r="EA82" s="226"/>
    </row>
    <row r="83" spans="1:131" ht="26.25" customHeight="1" x14ac:dyDescent="0.15">
      <c r="A83" s="23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37"/>
      <c r="BF83" s="237"/>
      <c r="BG83" s="237"/>
      <c r="BH83" s="237"/>
      <c r="BI83" s="237"/>
      <c r="BJ83" s="237"/>
      <c r="BK83" s="237"/>
      <c r="BL83" s="237"/>
      <c r="BM83" s="237"/>
      <c r="BN83" s="237"/>
      <c r="BO83" s="237"/>
      <c r="BP83" s="237"/>
      <c r="BQ83" s="234">
        <v>77</v>
      </c>
      <c r="BR83" s="239"/>
      <c r="BS83" s="974"/>
      <c r="BT83" s="975"/>
      <c r="BU83" s="975"/>
      <c r="BV83" s="975"/>
      <c r="BW83" s="975"/>
      <c r="BX83" s="975"/>
      <c r="BY83" s="975"/>
      <c r="BZ83" s="975"/>
      <c r="CA83" s="975"/>
      <c r="CB83" s="975"/>
      <c r="CC83" s="975"/>
      <c r="CD83" s="975"/>
      <c r="CE83" s="975"/>
      <c r="CF83" s="975"/>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4"/>
      <c r="DW83" s="975"/>
      <c r="DX83" s="975"/>
      <c r="DY83" s="975"/>
      <c r="DZ83" s="976"/>
      <c r="EA83" s="226"/>
    </row>
    <row r="84" spans="1:131" ht="26.25" customHeight="1" x14ac:dyDescent="0.15">
      <c r="A84" s="23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37"/>
      <c r="BF84" s="237"/>
      <c r="BG84" s="237"/>
      <c r="BH84" s="237"/>
      <c r="BI84" s="237"/>
      <c r="BJ84" s="237"/>
      <c r="BK84" s="237"/>
      <c r="BL84" s="237"/>
      <c r="BM84" s="237"/>
      <c r="BN84" s="237"/>
      <c r="BO84" s="237"/>
      <c r="BP84" s="237"/>
      <c r="BQ84" s="234">
        <v>78</v>
      </c>
      <c r="BR84" s="239"/>
      <c r="BS84" s="974"/>
      <c r="BT84" s="975"/>
      <c r="BU84" s="975"/>
      <c r="BV84" s="975"/>
      <c r="BW84" s="975"/>
      <c r="BX84" s="975"/>
      <c r="BY84" s="975"/>
      <c r="BZ84" s="975"/>
      <c r="CA84" s="975"/>
      <c r="CB84" s="975"/>
      <c r="CC84" s="975"/>
      <c r="CD84" s="975"/>
      <c r="CE84" s="975"/>
      <c r="CF84" s="975"/>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4"/>
      <c r="DW84" s="975"/>
      <c r="DX84" s="975"/>
      <c r="DY84" s="975"/>
      <c r="DZ84" s="976"/>
      <c r="EA84" s="226"/>
    </row>
    <row r="85" spans="1:131" ht="26.25" customHeight="1" x14ac:dyDescent="0.15">
      <c r="A85" s="23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37"/>
      <c r="BF85" s="237"/>
      <c r="BG85" s="237"/>
      <c r="BH85" s="237"/>
      <c r="BI85" s="237"/>
      <c r="BJ85" s="237"/>
      <c r="BK85" s="237"/>
      <c r="BL85" s="237"/>
      <c r="BM85" s="237"/>
      <c r="BN85" s="237"/>
      <c r="BO85" s="237"/>
      <c r="BP85" s="237"/>
      <c r="BQ85" s="234">
        <v>79</v>
      </c>
      <c r="BR85" s="239"/>
      <c r="BS85" s="974"/>
      <c r="BT85" s="975"/>
      <c r="BU85" s="975"/>
      <c r="BV85" s="975"/>
      <c r="BW85" s="975"/>
      <c r="BX85" s="975"/>
      <c r="BY85" s="975"/>
      <c r="BZ85" s="975"/>
      <c r="CA85" s="975"/>
      <c r="CB85" s="975"/>
      <c r="CC85" s="975"/>
      <c r="CD85" s="975"/>
      <c r="CE85" s="975"/>
      <c r="CF85" s="975"/>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4"/>
      <c r="DW85" s="975"/>
      <c r="DX85" s="975"/>
      <c r="DY85" s="975"/>
      <c r="DZ85" s="976"/>
      <c r="EA85" s="226"/>
    </row>
    <row r="86" spans="1:131" ht="26.25" customHeight="1" x14ac:dyDescent="0.15">
      <c r="A86" s="23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37"/>
      <c r="BF86" s="237"/>
      <c r="BG86" s="237"/>
      <c r="BH86" s="237"/>
      <c r="BI86" s="237"/>
      <c r="BJ86" s="237"/>
      <c r="BK86" s="237"/>
      <c r="BL86" s="237"/>
      <c r="BM86" s="237"/>
      <c r="BN86" s="237"/>
      <c r="BO86" s="237"/>
      <c r="BP86" s="237"/>
      <c r="BQ86" s="234">
        <v>80</v>
      </c>
      <c r="BR86" s="239"/>
      <c r="BS86" s="974"/>
      <c r="BT86" s="975"/>
      <c r="BU86" s="975"/>
      <c r="BV86" s="975"/>
      <c r="BW86" s="975"/>
      <c r="BX86" s="975"/>
      <c r="BY86" s="975"/>
      <c r="BZ86" s="975"/>
      <c r="CA86" s="975"/>
      <c r="CB86" s="975"/>
      <c r="CC86" s="975"/>
      <c r="CD86" s="975"/>
      <c r="CE86" s="975"/>
      <c r="CF86" s="975"/>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4"/>
      <c r="DW86" s="975"/>
      <c r="DX86" s="975"/>
      <c r="DY86" s="975"/>
      <c r="DZ86" s="976"/>
      <c r="EA86" s="226"/>
    </row>
    <row r="87" spans="1:131" ht="26.25" customHeight="1" x14ac:dyDescent="0.15">
      <c r="A87" s="240">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37"/>
      <c r="BF87" s="237"/>
      <c r="BG87" s="237"/>
      <c r="BH87" s="237"/>
      <c r="BI87" s="237"/>
      <c r="BJ87" s="237"/>
      <c r="BK87" s="237"/>
      <c r="BL87" s="237"/>
      <c r="BM87" s="237"/>
      <c r="BN87" s="237"/>
      <c r="BO87" s="237"/>
      <c r="BP87" s="237"/>
      <c r="BQ87" s="234">
        <v>81</v>
      </c>
      <c r="BR87" s="239"/>
      <c r="BS87" s="974"/>
      <c r="BT87" s="975"/>
      <c r="BU87" s="975"/>
      <c r="BV87" s="975"/>
      <c r="BW87" s="975"/>
      <c r="BX87" s="975"/>
      <c r="BY87" s="975"/>
      <c r="BZ87" s="975"/>
      <c r="CA87" s="975"/>
      <c r="CB87" s="975"/>
      <c r="CC87" s="975"/>
      <c r="CD87" s="975"/>
      <c r="CE87" s="975"/>
      <c r="CF87" s="975"/>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4"/>
      <c r="DW87" s="975"/>
      <c r="DX87" s="975"/>
      <c r="DY87" s="975"/>
      <c r="DZ87" s="976"/>
      <c r="EA87" s="226"/>
    </row>
    <row r="88" spans="1:131" ht="26.25" customHeight="1" thickBot="1" x14ac:dyDescent="0.2">
      <c r="A88" s="236" t="s">
        <v>392</v>
      </c>
      <c r="B88" s="966" t="s">
        <v>420</v>
      </c>
      <c r="C88" s="967"/>
      <c r="D88" s="967"/>
      <c r="E88" s="967"/>
      <c r="F88" s="967"/>
      <c r="G88" s="967"/>
      <c r="H88" s="967"/>
      <c r="I88" s="967"/>
      <c r="J88" s="967"/>
      <c r="K88" s="967"/>
      <c r="L88" s="967"/>
      <c r="M88" s="967"/>
      <c r="N88" s="967"/>
      <c r="O88" s="967"/>
      <c r="P88" s="977"/>
      <c r="Q88" s="991"/>
      <c r="R88" s="992"/>
      <c r="S88" s="992"/>
      <c r="T88" s="992"/>
      <c r="U88" s="992"/>
      <c r="V88" s="992"/>
      <c r="W88" s="992"/>
      <c r="X88" s="992"/>
      <c r="Y88" s="992"/>
      <c r="Z88" s="992"/>
      <c r="AA88" s="992"/>
      <c r="AB88" s="992"/>
      <c r="AC88" s="992"/>
      <c r="AD88" s="992"/>
      <c r="AE88" s="992"/>
      <c r="AF88" s="988">
        <v>36246</v>
      </c>
      <c r="AG88" s="988"/>
      <c r="AH88" s="988"/>
      <c r="AI88" s="988"/>
      <c r="AJ88" s="988"/>
      <c r="AK88" s="992"/>
      <c r="AL88" s="992"/>
      <c r="AM88" s="992"/>
      <c r="AN88" s="992"/>
      <c r="AO88" s="992"/>
      <c r="AP88" s="988">
        <v>56415</v>
      </c>
      <c r="AQ88" s="988"/>
      <c r="AR88" s="988"/>
      <c r="AS88" s="988"/>
      <c r="AT88" s="988"/>
      <c r="AU88" s="988">
        <v>953</v>
      </c>
      <c r="AV88" s="988"/>
      <c r="AW88" s="988"/>
      <c r="AX88" s="988"/>
      <c r="AY88" s="988"/>
      <c r="AZ88" s="989"/>
      <c r="BA88" s="989"/>
      <c r="BB88" s="989"/>
      <c r="BC88" s="989"/>
      <c r="BD88" s="990"/>
      <c r="BE88" s="237"/>
      <c r="BF88" s="237"/>
      <c r="BG88" s="237"/>
      <c r="BH88" s="237"/>
      <c r="BI88" s="237"/>
      <c r="BJ88" s="237"/>
      <c r="BK88" s="237"/>
      <c r="BL88" s="237"/>
      <c r="BM88" s="237"/>
      <c r="BN88" s="237"/>
      <c r="BO88" s="237"/>
      <c r="BP88" s="237"/>
      <c r="BQ88" s="234">
        <v>82</v>
      </c>
      <c r="BR88" s="239"/>
      <c r="BS88" s="974"/>
      <c r="BT88" s="975"/>
      <c r="BU88" s="975"/>
      <c r="BV88" s="975"/>
      <c r="BW88" s="975"/>
      <c r="BX88" s="975"/>
      <c r="BY88" s="975"/>
      <c r="BZ88" s="975"/>
      <c r="CA88" s="975"/>
      <c r="CB88" s="975"/>
      <c r="CC88" s="975"/>
      <c r="CD88" s="975"/>
      <c r="CE88" s="975"/>
      <c r="CF88" s="975"/>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4"/>
      <c r="DW88" s="975"/>
      <c r="DX88" s="975"/>
      <c r="DY88" s="975"/>
      <c r="DZ88" s="976"/>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4"/>
      <c r="BT89" s="975"/>
      <c r="BU89" s="975"/>
      <c r="BV89" s="975"/>
      <c r="BW89" s="975"/>
      <c r="BX89" s="975"/>
      <c r="BY89" s="975"/>
      <c r="BZ89" s="975"/>
      <c r="CA89" s="975"/>
      <c r="CB89" s="975"/>
      <c r="CC89" s="975"/>
      <c r="CD89" s="975"/>
      <c r="CE89" s="975"/>
      <c r="CF89" s="975"/>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4"/>
      <c r="DW89" s="975"/>
      <c r="DX89" s="975"/>
      <c r="DY89" s="975"/>
      <c r="DZ89" s="976"/>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4"/>
      <c r="BT90" s="975"/>
      <c r="BU90" s="975"/>
      <c r="BV90" s="975"/>
      <c r="BW90" s="975"/>
      <c r="BX90" s="975"/>
      <c r="BY90" s="975"/>
      <c r="BZ90" s="975"/>
      <c r="CA90" s="975"/>
      <c r="CB90" s="975"/>
      <c r="CC90" s="975"/>
      <c r="CD90" s="975"/>
      <c r="CE90" s="975"/>
      <c r="CF90" s="975"/>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4"/>
      <c r="DW90" s="975"/>
      <c r="DX90" s="975"/>
      <c r="DY90" s="975"/>
      <c r="DZ90" s="976"/>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4"/>
      <c r="BT91" s="975"/>
      <c r="BU91" s="975"/>
      <c r="BV91" s="975"/>
      <c r="BW91" s="975"/>
      <c r="BX91" s="975"/>
      <c r="BY91" s="975"/>
      <c r="BZ91" s="975"/>
      <c r="CA91" s="975"/>
      <c r="CB91" s="975"/>
      <c r="CC91" s="975"/>
      <c r="CD91" s="975"/>
      <c r="CE91" s="975"/>
      <c r="CF91" s="975"/>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4"/>
      <c r="DW91" s="975"/>
      <c r="DX91" s="975"/>
      <c r="DY91" s="975"/>
      <c r="DZ91" s="976"/>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4"/>
      <c r="BT92" s="975"/>
      <c r="BU92" s="975"/>
      <c r="BV92" s="975"/>
      <c r="BW92" s="975"/>
      <c r="BX92" s="975"/>
      <c r="BY92" s="975"/>
      <c r="BZ92" s="975"/>
      <c r="CA92" s="975"/>
      <c r="CB92" s="975"/>
      <c r="CC92" s="975"/>
      <c r="CD92" s="975"/>
      <c r="CE92" s="975"/>
      <c r="CF92" s="975"/>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4"/>
      <c r="DW92" s="975"/>
      <c r="DX92" s="975"/>
      <c r="DY92" s="975"/>
      <c r="DZ92" s="976"/>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4"/>
      <c r="BT93" s="975"/>
      <c r="BU93" s="975"/>
      <c r="BV93" s="975"/>
      <c r="BW93" s="975"/>
      <c r="BX93" s="975"/>
      <c r="BY93" s="975"/>
      <c r="BZ93" s="975"/>
      <c r="CA93" s="975"/>
      <c r="CB93" s="975"/>
      <c r="CC93" s="975"/>
      <c r="CD93" s="975"/>
      <c r="CE93" s="975"/>
      <c r="CF93" s="975"/>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4"/>
      <c r="DW93" s="975"/>
      <c r="DX93" s="975"/>
      <c r="DY93" s="975"/>
      <c r="DZ93" s="976"/>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4"/>
      <c r="BT94" s="975"/>
      <c r="BU94" s="975"/>
      <c r="BV94" s="975"/>
      <c r="BW94" s="975"/>
      <c r="BX94" s="975"/>
      <c r="BY94" s="975"/>
      <c r="BZ94" s="975"/>
      <c r="CA94" s="975"/>
      <c r="CB94" s="975"/>
      <c r="CC94" s="975"/>
      <c r="CD94" s="975"/>
      <c r="CE94" s="975"/>
      <c r="CF94" s="975"/>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4"/>
      <c r="DW94" s="975"/>
      <c r="DX94" s="975"/>
      <c r="DY94" s="975"/>
      <c r="DZ94" s="976"/>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4"/>
      <c r="BT95" s="975"/>
      <c r="BU95" s="975"/>
      <c r="BV95" s="975"/>
      <c r="BW95" s="975"/>
      <c r="BX95" s="975"/>
      <c r="BY95" s="975"/>
      <c r="BZ95" s="975"/>
      <c r="CA95" s="975"/>
      <c r="CB95" s="975"/>
      <c r="CC95" s="975"/>
      <c r="CD95" s="975"/>
      <c r="CE95" s="975"/>
      <c r="CF95" s="975"/>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4"/>
      <c r="DW95" s="975"/>
      <c r="DX95" s="975"/>
      <c r="DY95" s="975"/>
      <c r="DZ95" s="976"/>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4"/>
      <c r="BT96" s="975"/>
      <c r="BU96" s="975"/>
      <c r="BV96" s="975"/>
      <c r="BW96" s="975"/>
      <c r="BX96" s="975"/>
      <c r="BY96" s="975"/>
      <c r="BZ96" s="975"/>
      <c r="CA96" s="975"/>
      <c r="CB96" s="975"/>
      <c r="CC96" s="975"/>
      <c r="CD96" s="975"/>
      <c r="CE96" s="975"/>
      <c r="CF96" s="975"/>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4"/>
      <c r="DW96" s="975"/>
      <c r="DX96" s="975"/>
      <c r="DY96" s="975"/>
      <c r="DZ96" s="976"/>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4"/>
      <c r="BT97" s="975"/>
      <c r="BU97" s="975"/>
      <c r="BV97" s="975"/>
      <c r="BW97" s="975"/>
      <c r="BX97" s="975"/>
      <c r="BY97" s="975"/>
      <c r="BZ97" s="975"/>
      <c r="CA97" s="975"/>
      <c r="CB97" s="975"/>
      <c r="CC97" s="975"/>
      <c r="CD97" s="975"/>
      <c r="CE97" s="975"/>
      <c r="CF97" s="975"/>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4"/>
      <c r="DW97" s="975"/>
      <c r="DX97" s="975"/>
      <c r="DY97" s="975"/>
      <c r="DZ97" s="976"/>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4"/>
      <c r="BT98" s="975"/>
      <c r="BU98" s="975"/>
      <c r="BV98" s="975"/>
      <c r="BW98" s="975"/>
      <c r="BX98" s="975"/>
      <c r="BY98" s="975"/>
      <c r="BZ98" s="975"/>
      <c r="CA98" s="975"/>
      <c r="CB98" s="975"/>
      <c r="CC98" s="975"/>
      <c r="CD98" s="975"/>
      <c r="CE98" s="975"/>
      <c r="CF98" s="975"/>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4"/>
      <c r="DW98" s="975"/>
      <c r="DX98" s="975"/>
      <c r="DY98" s="975"/>
      <c r="DZ98" s="976"/>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4"/>
      <c r="BT99" s="975"/>
      <c r="BU99" s="975"/>
      <c r="BV99" s="975"/>
      <c r="BW99" s="975"/>
      <c r="BX99" s="975"/>
      <c r="BY99" s="975"/>
      <c r="BZ99" s="975"/>
      <c r="CA99" s="975"/>
      <c r="CB99" s="975"/>
      <c r="CC99" s="975"/>
      <c r="CD99" s="975"/>
      <c r="CE99" s="975"/>
      <c r="CF99" s="975"/>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4"/>
      <c r="DW99" s="975"/>
      <c r="DX99" s="975"/>
      <c r="DY99" s="975"/>
      <c r="DZ99" s="976"/>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4"/>
      <c r="BT100" s="975"/>
      <c r="BU100" s="975"/>
      <c r="BV100" s="975"/>
      <c r="BW100" s="975"/>
      <c r="BX100" s="975"/>
      <c r="BY100" s="975"/>
      <c r="BZ100" s="975"/>
      <c r="CA100" s="975"/>
      <c r="CB100" s="975"/>
      <c r="CC100" s="975"/>
      <c r="CD100" s="975"/>
      <c r="CE100" s="975"/>
      <c r="CF100" s="975"/>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4"/>
      <c r="DW100" s="975"/>
      <c r="DX100" s="975"/>
      <c r="DY100" s="975"/>
      <c r="DZ100" s="976"/>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4"/>
      <c r="BT101" s="975"/>
      <c r="BU101" s="975"/>
      <c r="BV101" s="975"/>
      <c r="BW101" s="975"/>
      <c r="BX101" s="975"/>
      <c r="BY101" s="975"/>
      <c r="BZ101" s="975"/>
      <c r="CA101" s="975"/>
      <c r="CB101" s="975"/>
      <c r="CC101" s="975"/>
      <c r="CD101" s="975"/>
      <c r="CE101" s="975"/>
      <c r="CF101" s="975"/>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4"/>
      <c r="DW101" s="975"/>
      <c r="DX101" s="975"/>
      <c r="DY101" s="975"/>
      <c r="DZ101" s="976"/>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392</v>
      </c>
      <c r="BR102" s="966" t="s">
        <v>421</v>
      </c>
      <c r="BS102" s="967"/>
      <c r="BT102" s="967"/>
      <c r="BU102" s="967"/>
      <c r="BV102" s="967"/>
      <c r="BW102" s="967"/>
      <c r="BX102" s="967"/>
      <c r="BY102" s="967"/>
      <c r="BZ102" s="967"/>
      <c r="CA102" s="967"/>
      <c r="CB102" s="967"/>
      <c r="CC102" s="967"/>
      <c r="CD102" s="967"/>
      <c r="CE102" s="967"/>
      <c r="CF102" s="967"/>
      <c r="CG102" s="977"/>
      <c r="CH102" s="978"/>
      <c r="CI102" s="979"/>
      <c r="CJ102" s="979"/>
      <c r="CK102" s="979"/>
      <c r="CL102" s="980"/>
      <c r="CM102" s="978"/>
      <c r="CN102" s="979"/>
      <c r="CO102" s="979"/>
      <c r="CP102" s="979"/>
      <c r="CQ102" s="980"/>
      <c r="CR102" s="981">
        <v>105</v>
      </c>
      <c r="CS102" s="982"/>
      <c r="CT102" s="982"/>
      <c r="CU102" s="982"/>
      <c r="CV102" s="983"/>
      <c r="CW102" s="981">
        <v>3</v>
      </c>
      <c r="CX102" s="982"/>
      <c r="CY102" s="982"/>
      <c r="CZ102" s="982"/>
      <c r="DA102" s="983"/>
      <c r="DB102" s="981" t="s">
        <v>586</v>
      </c>
      <c r="DC102" s="982"/>
      <c r="DD102" s="982"/>
      <c r="DE102" s="982"/>
      <c r="DF102" s="983"/>
      <c r="DG102" s="981">
        <v>829</v>
      </c>
      <c r="DH102" s="982"/>
      <c r="DI102" s="982"/>
      <c r="DJ102" s="982"/>
      <c r="DK102" s="983"/>
      <c r="DL102" s="981" t="s">
        <v>586</v>
      </c>
      <c r="DM102" s="982"/>
      <c r="DN102" s="982"/>
      <c r="DO102" s="982"/>
      <c r="DP102" s="983"/>
      <c r="DQ102" s="981">
        <v>816</v>
      </c>
      <c r="DR102" s="982"/>
      <c r="DS102" s="982"/>
      <c r="DT102" s="982"/>
      <c r="DU102" s="983"/>
      <c r="DV102" s="966"/>
      <c r="DW102" s="967"/>
      <c r="DX102" s="967"/>
      <c r="DY102" s="967"/>
      <c r="DZ102" s="968"/>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9" t="s">
        <v>422</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70" t="s">
        <v>423</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424</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425</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71" t="s">
        <v>426</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427</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26" customFormat="1" ht="26.25" customHeight="1" x14ac:dyDescent="0.15">
      <c r="A109" s="924" t="s">
        <v>428</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429</v>
      </c>
      <c r="AB109" s="925"/>
      <c r="AC109" s="925"/>
      <c r="AD109" s="925"/>
      <c r="AE109" s="926"/>
      <c r="AF109" s="927" t="s">
        <v>430</v>
      </c>
      <c r="AG109" s="925"/>
      <c r="AH109" s="925"/>
      <c r="AI109" s="925"/>
      <c r="AJ109" s="926"/>
      <c r="AK109" s="927" t="s">
        <v>307</v>
      </c>
      <c r="AL109" s="925"/>
      <c r="AM109" s="925"/>
      <c r="AN109" s="925"/>
      <c r="AO109" s="926"/>
      <c r="AP109" s="927" t="s">
        <v>431</v>
      </c>
      <c r="AQ109" s="925"/>
      <c r="AR109" s="925"/>
      <c r="AS109" s="925"/>
      <c r="AT109" s="958"/>
      <c r="AU109" s="924" t="s">
        <v>428</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429</v>
      </c>
      <c r="BR109" s="925"/>
      <c r="BS109" s="925"/>
      <c r="BT109" s="925"/>
      <c r="BU109" s="926"/>
      <c r="BV109" s="927" t="s">
        <v>430</v>
      </c>
      <c r="BW109" s="925"/>
      <c r="BX109" s="925"/>
      <c r="BY109" s="925"/>
      <c r="BZ109" s="926"/>
      <c r="CA109" s="927" t="s">
        <v>307</v>
      </c>
      <c r="CB109" s="925"/>
      <c r="CC109" s="925"/>
      <c r="CD109" s="925"/>
      <c r="CE109" s="926"/>
      <c r="CF109" s="965" t="s">
        <v>431</v>
      </c>
      <c r="CG109" s="965"/>
      <c r="CH109" s="965"/>
      <c r="CI109" s="965"/>
      <c r="CJ109" s="965"/>
      <c r="CK109" s="927" t="s">
        <v>432</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429</v>
      </c>
      <c r="DH109" s="925"/>
      <c r="DI109" s="925"/>
      <c r="DJ109" s="925"/>
      <c r="DK109" s="926"/>
      <c r="DL109" s="927" t="s">
        <v>430</v>
      </c>
      <c r="DM109" s="925"/>
      <c r="DN109" s="925"/>
      <c r="DO109" s="925"/>
      <c r="DP109" s="926"/>
      <c r="DQ109" s="927" t="s">
        <v>307</v>
      </c>
      <c r="DR109" s="925"/>
      <c r="DS109" s="925"/>
      <c r="DT109" s="925"/>
      <c r="DU109" s="926"/>
      <c r="DV109" s="927" t="s">
        <v>431</v>
      </c>
      <c r="DW109" s="925"/>
      <c r="DX109" s="925"/>
      <c r="DY109" s="925"/>
      <c r="DZ109" s="958"/>
    </row>
    <row r="110" spans="1:131" s="226" customFormat="1" ht="26.25" customHeight="1" x14ac:dyDescent="0.15">
      <c r="A110" s="836" t="s">
        <v>433</v>
      </c>
      <c r="B110" s="837"/>
      <c r="C110" s="837"/>
      <c r="D110" s="837"/>
      <c r="E110" s="837"/>
      <c r="F110" s="837"/>
      <c r="G110" s="837"/>
      <c r="H110" s="837"/>
      <c r="I110" s="837"/>
      <c r="J110" s="837"/>
      <c r="K110" s="837"/>
      <c r="L110" s="837"/>
      <c r="M110" s="837"/>
      <c r="N110" s="837"/>
      <c r="O110" s="837"/>
      <c r="P110" s="837"/>
      <c r="Q110" s="837"/>
      <c r="R110" s="837"/>
      <c r="S110" s="837"/>
      <c r="T110" s="837"/>
      <c r="U110" s="837"/>
      <c r="V110" s="837"/>
      <c r="W110" s="837"/>
      <c r="X110" s="837"/>
      <c r="Y110" s="837"/>
      <c r="Z110" s="838"/>
      <c r="AA110" s="917">
        <v>965132</v>
      </c>
      <c r="AB110" s="918"/>
      <c r="AC110" s="918"/>
      <c r="AD110" s="918"/>
      <c r="AE110" s="919"/>
      <c r="AF110" s="920">
        <v>985375</v>
      </c>
      <c r="AG110" s="918"/>
      <c r="AH110" s="918"/>
      <c r="AI110" s="918"/>
      <c r="AJ110" s="919"/>
      <c r="AK110" s="920">
        <v>1010501</v>
      </c>
      <c r="AL110" s="918"/>
      <c r="AM110" s="918"/>
      <c r="AN110" s="918"/>
      <c r="AO110" s="919"/>
      <c r="AP110" s="921">
        <v>20.2</v>
      </c>
      <c r="AQ110" s="922"/>
      <c r="AR110" s="922"/>
      <c r="AS110" s="922"/>
      <c r="AT110" s="923"/>
      <c r="AU110" s="959" t="s">
        <v>73</v>
      </c>
      <c r="AV110" s="960"/>
      <c r="AW110" s="960"/>
      <c r="AX110" s="960"/>
      <c r="AY110" s="960"/>
      <c r="AZ110" s="889" t="s">
        <v>434</v>
      </c>
      <c r="BA110" s="837"/>
      <c r="BB110" s="837"/>
      <c r="BC110" s="837"/>
      <c r="BD110" s="837"/>
      <c r="BE110" s="837"/>
      <c r="BF110" s="837"/>
      <c r="BG110" s="837"/>
      <c r="BH110" s="837"/>
      <c r="BI110" s="837"/>
      <c r="BJ110" s="837"/>
      <c r="BK110" s="837"/>
      <c r="BL110" s="837"/>
      <c r="BM110" s="837"/>
      <c r="BN110" s="837"/>
      <c r="BO110" s="837"/>
      <c r="BP110" s="838"/>
      <c r="BQ110" s="890">
        <v>12319675</v>
      </c>
      <c r="BR110" s="871"/>
      <c r="BS110" s="871"/>
      <c r="BT110" s="871"/>
      <c r="BU110" s="871"/>
      <c r="BV110" s="871">
        <v>12538120</v>
      </c>
      <c r="BW110" s="871"/>
      <c r="BX110" s="871"/>
      <c r="BY110" s="871"/>
      <c r="BZ110" s="871"/>
      <c r="CA110" s="871">
        <v>15176170</v>
      </c>
      <c r="CB110" s="871"/>
      <c r="CC110" s="871"/>
      <c r="CD110" s="871"/>
      <c r="CE110" s="871"/>
      <c r="CF110" s="895">
        <v>304</v>
      </c>
      <c r="CG110" s="896"/>
      <c r="CH110" s="896"/>
      <c r="CI110" s="896"/>
      <c r="CJ110" s="896"/>
      <c r="CK110" s="955" t="s">
        <v>435</v>
      </c>
      <c r="CL110" s="848"/>
      <c r="CM110" s="889" t="s">
        <v>436</v>
      </c>
      <c r="CN110" s="837"/>
      <c r="CO110" s="837"/>
      <c r="CP110" s="837"/>
      <c r="CQ110" s="837"/>
      <c r="CR110" s="837"/>
      <c r="CS110" s="837"/>
      <c r="CT110" s="837"/>
      <c r="CU110" s="837"/>
      <c r="CV110" s="837"/>
      <c r="CW110" s="837"/>
      <c r="CX110" s="837"/>
      <c r="CY110" s="837"/>
      <c r="CZ110" s="837"/>
      <c r="DA110" s="837"/>
      <c r="DB110" s="837"/>
      <c r="DC110" s="837"/>
      <c r="DD110" s="837"/>
      <c r="DE110" s="837"/>
      <c r="DF110" s="838"/>
      <c r="DG110" s="890">
        <v>220936</v>
      </c>
      <c r="DH110" s="871"/>
      <c r="DI110" s="871"/>
      <c r="DJ110" s="871"/>
      <c r="DK110" s="871"/>
      <c r="DL110" s="871">
        <v>215615</v>
      </c>
      <c r="DM110" s="871"/>
      <c r="DN110" s="871"/>
      <c r="DO110" s="871"/>
      <c r="DP110" s="871"/>
      <c r="DQ110" s="871">
        <v>199684</v>
      </c>
      <c r="DR110" s="871"/>
      <c r="DS110" s="871"/>
      <c r="DT110" s="871"/>
      <c r="DU110" s="871"/>
      <c r="DV110" s="872">
        <v>4</v>
      </c>
      <c r="DW110" s="872"/>
      <c r="DX110" s="872"/>
      <c r="DY110" s="872"/>
      <c r="DZ110" s="873"/>
    </row>
    <row r="111" spans="1:131" s="226" customFormat="1" ht="26.25" customHeight="1" x14ac:dyDescent="0.15">
      <c r="A111" s="803" t="s">
        <v>437</v>
      </c>
      <c r="B111" s="804"/>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804"/>
      <c r="Y111" s="804"/>
      <c r="Z111" s="954"/>
      <c r="AA111" s="947" t="s">
        <v>438</v>
      </c>
      <c r="AB111" s="948"/>
      <c r="AC111" s="948"/>
      <c r="AD111" s="948"/>
      <c r="AE111" s="949"/>
      <c r="AF111" s="950" t="s">
        <v>245</v>
      </c>
      <c r="AG111" s="948"/>
      <c r="AH111" s="948"/>
      <c r="AI111" s="948"/>
      <c r="AJ111" s="949"/>
      <c r="AK111" s="950" t="s">
        <v>438</v>
      </c>
      <c r="AL111" s="948"/>
      <c r="AM111" s="948"/>
      <c r="AN111" s="948"/>
      <c r="AO111" s="949"/>
      <c r="AP111" s="951" t="s">
        <v>438</v>
      </c>
      <c r="AQ111" s="952"/>
      <c r="AR111" s="952"/>
      <c r="AS111" s="952"/>
      <c r="AT111" s="953"/>
      <c r="AU111" s="961"/>
      <c r="AV111" s="962"/>
      <c r="AW111" s="962"/>
      <c r="AX111" s="962"/>
      <c r="AY111" s="962"/>
      <c r="AZ111" s="844" t="s">
        <v>439</v>
      </c>
      <c r="BA111" s="781"/>
      <c r="BB111" s="781"/>
      <c r="BC111" s="781"/>
      <c r="BD111" s="781"/>
      <c r="BE111" s="781"/>
      <c r="BF111" s="781"/>
      <c r="BG111" s="781"/>
      <c r="BH111" s="781"/>
      <c r="BI111" s="781"/>
      <c r="BJ111" s="781"/>
      <c r="BK111" s="781"/>
      <c r="BL111" s="781"/>
      <c r="BM111" s="781"/>
      <c r="BN111" s="781"/>
      <c r="BO111" s="781"/>
      <c r="BP111" s="782"/>
      <c r="BQ111" s="845">
        <v>685327</v>
      </c>
      <c r="BR111" s="846"/>
      <c r="BS111" s="846"/>
      <c r="BT111" s="846"/>
      <c r="BU111" s="846"/>
      <c r="BV111" s="846">
        <v>691604</v>
      </c>
      <c r="BW111" s="846"/>
      <c r="BX111" s="846"/>
      <c r="BY111" s="846"/>
      <c r="BZ111" s="846"/>
      <c r="CA111" s="846">
        <v>673546</v>
      </c>
      <c r="CB111" s="846"/>
      <c r="CC111" s="846"/>
      <c r="CD111" s="846"/>
      <c r="CE111" s="846"/>
      <c r="CF111" s="904">
        <v>13.5</v>
      </c>
      <c r="CG111" s="905"/>
      <c r="CH111" s="905"/>
      <c r="CI111" s="905"/>
      <c r="CJ111" s="905"/>
      <c r="CK111" s="956"/>
      <c r="CL111" s="850"/>
      <c r="CM111" s="844" t="s">
        <v>440</v>
      </c>
      <c r="CN111" s="781"/>
      <c r="CO111" s="781"/>
      <c r="CP111" s="781"/>
      <c r="CQ111" s="781"/>
      <c r="CR111" s="781"/>
      <c r="CS111" s="781"/>
      <c r="CT111" s="781"/>
      <c r="CU111" s="781"/>
      <c r="CV111" s="781"/>
      <c r="CW111" s="781"/>
      <c r="CX111" s="781"/>
      <c r="CY111" s="781"/>
      <c r="CZ111" s="781"/>
      <c r="DA111" s="781"/>
      <c r="DB111" s="781"/>
      <c r="DC111" s="781"/>
      <c r="DD111" s="781"/>
      <c r="DE111" s="781"/>
      <c r="DF111" s="782"/>
      <c r="DG111" s="845" t="s">
        <v>245</v>
      </c>
      <c r="DH111" s="846"/>
      <c r="DI111" s="846"/>
      <c r="DJ111" s="846"/>
      <c r="DK111" s="846"/>
      <c r="DL111" s="846" t="s">
        <v>245</v>
      </c>
      <c r="DM111" s="846"/>
      <c r="DN111" s="846"/>
      <c r="DO111" s="846"/>
      <c r="DP111" s="846"/>
      <c r="DQ111" s="846" t="s">
        <v>245</v>
      </c>
      <c r="DR111" s="846"/>
      <c r="DS111" s="846"/>
      <c r="DT111" s="846"/>
      <c r="DU111" s="846"/>
      <c r="DV111" s="823" t="s">
        <v>438</v>
      </c>
      <c r="DW111" s="823"/>
      <c r="DX111" s="823"/>
      <c r="DY111" s="823"/>
      <c r="DZ111" s="824"/>
    </row>
    <row r="112" spans="1:131" s="226" customFormat="1" ht="26.25" customHeight="1" x14ac:dyDescent="0.15">
      <c r="A112" s="941" t="s">
        <v>441</v>
      </c>
      <c r="B112" s="942"/>
      <c r="C112" s="781" t="s">
        <v>442</v>
      </c>
      <c r="D112" s="781"/>
      <c r="E112" s="781"/>
      <c r="F112" s="781"/>
      <c r="G112" s="781"/>
      <c r="H112" s="781"/>
      <c r="I112" s="781"/>
      <c r="J112" s="781"/>
      <c r="K112" s="781"/>
      <c r="L112" s="781"/>
      <c r="M112" s="781"/>
      <c r="N112" s="781"/>
      <c r="O112" s="781"/>
      <c r="P112" s="781"/>
      <c r="Q112" s="781"/>
      <c r="R112" s="781"/>
      <c r="S112" s="781"/>
      <c r="T112" s="781"/>
      <c r="U112" s="781"/>
      <c r="V112" s="781"/>
      <c r="W112" s="781"/>
      <c r="X112" s="781"/>
      <c r="Y112" s="781"/>
      <c r="Z112" s="782"/>
      <c r="AA112" s="808" t="s">
        <v>245</v>
      </c>
      <c r="AB112" s="809"/>
      <c r="AC112" s="809"/>
      <c r="AD112" s="809"/>
      <c r="AE112" s="810"/>
      <c r="AF112" s="811" t="s">
        <v>438</v>
      </c>
      <c r="AG112" s="809"/>
      <c r="AH112" s="809"/>
      <c r="AI112" s="809"/>
      <c r="AJ112" s="810"/>
      <c r="AK112" s="811" t="s">
        <v>438</v>
      </c>
      <c r="AL112" s="809"/>
      <c r="AM112" s="809"/>
      <c r="AN112" s="809"/>
      <c r="AO112" s="810"/>
      <c r="AP112" s="853" t="s">
        <v>245</v>
      </c>
      <c r="AQ112" s="854"/>
      <c r="AR112" s="854"/>
      <c r="AS112" s="854"/>
      <c r="AT112" s="855"/>
      <c r="AU112" s="961"/>
      <c r="AV112" s="962"/>
      <c r="AW112" s="962"/>
      <c r="AX112" s="962"/>
      <c r="AY112" s="962"/>
      <c r="AZ112" s="844" t="s">
        <v>443</v>
      </c>
      <c r="BA112" s="781"/>
      <c r="BB112" s="781"/>
      <c r="BC112" s="781"/>
      <c r="BD112" s="781"/>
      <c r="BE112" s="781"/>
      <c r="BF112" s="781"/>
      <c r="BG112" s="781"/>
      <c r="BH112" s="781"/>
      <c r="BI112" s="781"/>
      <c r="BJ112" s="781"/>
      <c r="BK112" s="781"/>
      <c r="BL112" s="781"/>
      <c r="BM112" s="781"/>
      <c r="BN112" s="781"/>
      <c r="BO112" s="781"/>
      <c r="BP112" s="782"/>
      <c r="BQ112" s="845">
        <v>5431339</v>
      </c>
      <c r="BR112" s="846"/>
      <c r="BS112" s="846"/>
      <c r="BT112" s="846"/>
      <c r="BU112" s="846"/>
      <c r="BV112" s="846">
        <v>5211867</v>
      </c>
      <c r="BW112" s="846"/>
      <c r="BX112" s="846"/>
      <c r="BY112" s="846"/>
      <c r="BZ112" s="846"/>
      <c r="CA112" s="846">
        <v>5138146</v>
      </c>
      <c r="CB112" s="846"/>
      <c r="CC112" s="846"/>
      <c r="CD112" s="846"/>
      <c r="CE112" s="846"/>
      <c r="CF112" s="904">
        <v>102.9</v>
      </c>
      <c r="CG112" s="905"/>
      <c r="CH112" s="905"/>
      <c r="CI112" s="905"/>
      <c r="CJ112" s="905"/>
      <c r="CK112" s="956"/>
      <c r="CL112" s="850"/>
      <c r="CM112" s="844" t="s">
        <v>444</v>
      </c>
      <c r="CN112" s="781"/>
      <c r="CO112" s="781"/>
      <c r="CP112" s="781"/>
      <c r="CQ112" s="781"/>
      <c r="CR112" s="781"/>
      <c r="CS112" s="781"/>
      <c r="CT112" s="781"/>
      <c r="CU112" s="781"/>
      <c r="CV112" s="781"/>
      <c r="CW112" s="781"/>
      <c r="CX112" s="781"/>
      <c r="CY112" s="781"/>
      <c r="CZ112" s="781"/>
      <c r="DA112" s="781"/>
      <c r="DB112" s="781"/>
      <c r="DC112" s="781"/>
      <c r="DD112" s="781"/>
      <c r="DE112" s="781"/>
      <c r="DF112" s="782"/>
      <c r="DG112" s="845" t="s">
        <v>245</v>
      </c>
      <c r="DH112" s="846"/>
      <c r="DI112" s="846"/>
      <c r="DJ112" s="846"/>
      <c r="DK112" s="846"/>
      <c r="DL112" s="846" t="s">
        <v>438</v>
      </c>
      <c r="DM112" s="846"/>
      <c r="DN112" s="846"/>
      <c r="DO112" s="846"/>
      <c r="DP112" s="846"/>
      <c r="DQ112" s="846" t="s">
        <v>438</v>
      </c>
      <c r="DR112" s="846"/>
      <c r="DS112" s="846"/>
      <c r="DT112" s="846"/>
      <c r="DU112" s="846"/>
      <c r="DV112" s="823" t="s">
        <v>245</v>
      </c>
      <c r="DW112" s="823"/>
      <c r="DX112" s="823"/>
      <c r="DY112" s="823"/>
      <c r="DZ112" s="824"/>
    </row>
    <row r="113" spans="1:130" s="226" customFormat="1" ht="26.25" customHeight="1" x14ac:dyDescent="0.15">
      <c r="A113" s="943"/>
      <c r="B113" s="944"/>
      <c r="C113" s="781" t="s">
        <v>445</v>
      </c>
      <c r="D113" s="781"/>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2"/>
      <c r="AA113" s="947">
        <v>408793</v>
      </c>
      <c r="AB113" s="948"/>
      <c r="AC113" s="948"/>
      <c r="AD113" s="948"/>
      <c r="AE113" s="949"/>
      <c r="AF113" s="950">
        <v>375053</v>
      </c>
      <c r="AG113" s="948"/>
      <c r="AH113" s="948"/>
      <c r="AI113" s="948"/>
      <c r="AJ113" s="949"/>
      <c r="AK113" s="950">
        <v>375690</v>
      </c>
      <c r="AL113" s="948"/>
      <c r="AM113" s="948"/>
      <c r="AN113" s="948"/>
      <c r="AO113" s="949"/>
      <c r="AP113" s="951">
        <v>7.5</v>
      </c>
      <c r="AQ113" s="952"/>
      <c r="AR113" s="952"/>
      <c r="AS113" s="952"/>
      <c r="AT113" s="953"/>
      <c r="AU113" s="961"/>
      <c r="AV113" s="962"/>
      <c r="AW113" s="962"/>
      <c r="AX113" s="962"/>
      <c r="AY113" s="962"/>
      <c r="AZ113" s="844" t="s">
        <v>446</v>
      </c>
      <c r="BA113" s="781"/>
      <c r="BB113" s="781"/>
      <c r="BC113" s="781"/>
      <c r="BD113" s="781"/>
      <c r="BE113" s="781"/>
      <c r="BF113" s="781"/>
      <c r="BG113" s="781"/>
      <c r="BH113" s="781"/>
      <c r="BI113" s="781"/>
      <c r="BJ113" s="781"/>
      <c r="BK113" s="781"/>
      <c r="BL113" s="781"/>
      <c r="BM113" s="781"/>
      <c r="BN113" s="781"/>
      <c r="BO113" s="781"/>
      <c r="BP113" s="782"/>
      <c r="BQ113" s="845">
        <v>1007656</v>
      </c>
      <c r="BR113" s="846"/>
      <c r="BS113" s="846"/>
      <c r="BT113" s="846"/>
      <c r="BU113" s="846"/>
      <c r="BV113" s="846">
        <v>958926</v>
      </c>
      <c r="BW113" s="846"/>
      <c r="BX113" s="846"/>
      <c r="BY113" s="846"/>
      <c r="BZ113" s="846"/>
      <c r="CA113" s="846">
        <v>952795</v>
      </c>
      <c r="CB113" s="846"/>
      <c r="CC113" s="846"/>
      <c r="CD113" s="846"/>
      <c r="CE113" s="846"/>
      <c r="CF113" s="904">
        <v>19.100000000000001</v>
      </c>
      <c r="CG113" s="905"/>
      <c r="CH113" s="905"/>
      <c r="CI113" s="905"/>
      <c r="CJ113" s="905"/>
      <c r="CK113" s="956"/>
      <c r="CL113" s="850"/>
      <c r="CM113" s="844" t="s">
        <v>447</v>
      </c>
      <c r="CN113" s="781"/>
      <c r="CO113" s="781"/>
      <c r="CP113" s="781"/>
      <c r="CQ113" s="781"/>
      <c r="CR113" s="781"/>
      <c r="CS113" s="781"/>
      <c r="CT113" s="781"/>
      <c r="CU113" s="781"/>
      <c r="CV113" s="781"/>
      <c r="CW113" s="781"/>
      <c r="CX113" s="781"/>
      <c r="CY113" s="781"/>
      <c r="CZ113" s="781"/>
      <c r="DA113" s="781"/>
      <c r="DB113" s="781"/>
      <c r="DC113" s="781"/>
      <c r="DD113" s="781"/>
      <c r="DE113" s="781"/>
      <c r="DF113" s="782"/>
      <c r="DG113" s="808" t="s">
        <v>438</v>
      </c>
      <c r="DH113" s="809"/>
      <c r="DI113" s="809"/>
      <c r="DJ113" s="809"/>
      <c r="DK113" s="810"/>
      <c r="DL113" s="811" t="s">
        <v>438</v>
      </c>
      <c r="DM113" s="809"/>
      <c r="DN113" s="809"/>
      <c r="DO113" s="809"/>
      <c r="DP113" s="810"/>
      <c r="DQ113" s="811" t="s">
        <v>245</v>
      </c>
      <c r="DR113" s="809"/>
      <c r="DS113" s="809"/>
      <c r="DT113" s="809"/>
      <c r="DU113" s="810"/>
      <c r="DV113" s="853" t="s">
        <v>245</v>
      </c>
      <c r="DW113" s="854"/>
      <c r="DX113" s="854"/>
      <c r="DY113" s="854"/>
      <c r="DZ113" s="855"/>
    </row>
    <row r="114" spans="1:130" s="226" customFormat="1" ht="26.25" customHeight="1" x14ac:dyDescent="0.15">
      <c r="A114" s="943"/>
      <c r="B114" s="944"/>
      <c r="C114" s="781" t="s">
        <v>448</v>
      </c>
      <c r="D114" s="781"/>
      <c r="E114" s="781"/>
      <c r="F114" s="781"/>
      <c r="G114" s="781"/>
      <c r="H114" s="781"/>
      <c r="I114" s="781"/>
      <c r="J114" s="781"/>
      <c r="K114" s="781"/>
      <c r="L114" s="781"/>
      <c r="M114" s="781"/>
      <c r="N114" s="781"/>
      <c r="O114" s="781"/>
      <c r="P114" s="781"/>
      <c r="Q114" s="781"/>
      <c r="R114" s="781"/>
      <c r="S114" s="781"/>
      <c r="T114" s="781"/>
      <c r="U114" s="781"/>
      <c r="V114" s="781"/>
      <c r="W114" s="781"/>
      <c r="X114" s="781"/>
      <c r="Y114" s="781"/>
      <c r="Z114" s="782"/>
      <c r="AA114" s="808">
        <v>119568</v>
      </c>
      <c r="AB114" s="809"/>
      <c r="AC114" s="809"/>
      <c r="AD114" s="809"/>
      <c r="AE114" s="810"/>
      <c r="AF114" s="811">
        <v>120303</v>
      </c>
      <c r="AG114" s="809"/>
      <c r="AH114" s="809"/>
      <c r="AI114" s="809"/>
      <c r="AJ114" s="810"/>
      <c r="AK114" s="811">
        <v>126083</v>
      </c>
      <c r="AL114" s="809"/>
      <c r="AM114" s="809"/>
      <c r="AN114" s="809"/>
      <c r="AO114" s="810"/>
      <c r="AP114" s="853">
        <v>2.5</v>
      </c>
      <c r="AQ114" s="854"/>
      <c r="AR114" s="854"/>
      <c r="AS114" s="854"/>
      <c r="AT114" s="855"/>
      <c r="AU114" s="961"/>
      <c r="AV114" s="962"/>
      <c r="AW114" s="962"/>
      <c r="AX114" s="962"/>
      <c r="AY114" s="962"/>
      <c r="AZ114" s="844" t="s">
        <v>449</v>
      </c>
      <c r="BA114" s="781"/>
      <c r="BB114" s="781"/>
      <c r="BC114" s="781"/>
      <c r="BD114" s="781"/>
      <c r="BE114" s="781"/>
      <c r="BF114" s="781"/>
      <c r="BG114" s="781"/>
      <c r="BH114" s="781"/>
      <c r="BI114" s="781"/>
      <c r="BJ114" s="781"/>
      <c r="BK114" s="781"/>
      <c r="BL114" s="781"/>
      <c r="BM114" s="781"/>
      <c r="BN114" s="781"/>
      <c r="BO114" s="781"/>
      <c r="BP114" s="782"/>
      <c r="BQ114" s="845">
        <v>1331933</v>
      </c>
      <c r="BR114" s="846"/>
      <c r="BS114" s="846"/>
      <c r="BT114" s="846"/>
      <c r="BU114" s="846"/>
      <c r="BV114" s="846">
        <v>1306751</v>
      </c>
      <c r="BW114" s="846"/>
      <c r="BX114" s="846"/>
      <c r="BY114" s="846"/>
      <c r="BZ114" s="846"/>
      <c r="CA114" s="846">
        <v>1258067</v>
      </c>
      <c r="CB114" s="846"/>
      <c r="CC114" s="846"/>
      <c r="CD114" s="846"/>
      <c r="CE114" s="846"/>
      <c r="CF114" s="904">
        <v>25.2</v>
      </c>
      <c r="CG114" s="905"/>
      <c r="CH114" s="905"/>
      <c r="CI114" s="905"/>
      <c r="CJ114" s="905"/>
      <c r="CK114" s="956"/>
      <c r="CL114" s="850"/>
      <c r="CM114" s="844" t="s">
        <v>450</v>
      </c>
      <c r="CN114" s="781"/>
      <c r="CO114" s="781"/>
      <c r="CP114" s="781"/>
      <c r="CQ114" s="781"/>
      <c r="CR114" s="781"/>
      <c r="CS114" s="781"/>
      <c r="CT114" s="781"/>
      <c r="CU114" s="781"/>
      <c r="CV114" s="781"/>
      <c r="CW114" s="781"/>
      <c r="CX114" s="781"/>
      <c r="CY114" s="781"/>
      <c r="CZ114" s="781"/>
      <c r="DA114" s="781"/>
      <c r="DB114" s="781"/>
      <c r="DC114" s="781"/>
      <c r="DD114" s="781"/>
      <c r="DE114" s="781"/>
      <c r="DF114" s="782"/>
      <c r="DG114" s="808" t="s">
        <v>245</v>
      </c>
      <c r="DH114" s="809"/>
      <c r="DI114" s="809"/>
      <c r="DJ114" s="809"/>
      <c r="DK114" s="810"/>
      <c r="DL114" s="811" t="s">
        <v>438</v>
      </c>
      <c r="DM114" s="809"/>
      <c r="DN114" s="809"/>
      <c r="DO114" s="809"/>
      <c r="DP114" s="810"/>
      <c r="DQ114" s="811" t="s">
        <v>245</v>
      </c>
      <c r="DR114" s="809"/>
      <c r="DS114" s="809"/>
      <c r="DT114" s="809"/>
      <c r="DU114" s="810"/>
      <c r="DV114" s="853" t="s">
        <v>438</v>
      </c>
      <c r="DW114" s="854"/>
      <c r="DX114" s="854"/>
      <c r="DY114" s="854"/>
      <c r="DZ114" s="855"/>
    </row>
    <row r="115" spans="1:130" s="226" customFormat="1" ht="26.25" customHeight="1" x14ac:dyDescent="0.15">
      <c r="A115" s="943"/>
      <c r="B115" s="944"/>
      <c r="C115" s="781" t="s">
        <v>451</v>
      </c>
      <c r="D115" s="781"/>
      <c r="E115" s="781"/>
      <c r="F115" s="781"/>
      <c r="G115" s="781"/>
      <c r="H115" s="781"/>
      <c r="I115" s="781"/>
      <c r="J115" s="781"/>
      <c r="K115" s="781"/>
      <c r="L115" s="781"/>
      <c r="M115" s="781"/>
      <c r="N115" s="781"/>
      <c r="O115" s="781"/>
      <c r="P115" s="781"/>
      <c r="Q115" s="781"/>
      <c r="R115" s="781"/>
      <c r="S115" s="781"/>
      <c r="T115" s="781"/>
      <c r="U115" s="781"/>
      <c r="V115" s="781"/>
      <c r="W115" s="781"/>
      <c r="X115" s="781"/>
      <c r="Y115" s="781"/>
      <c r="Z115" s="782"/>
      <c r="AA115" s="947">
        <v>8781</v>
      </c>
      <c r="AB115" s="948"/>
      <c r="AC115" s="948"/>
      <c r="AD115" s="948"/>
      <c r="AE115" s="949"/>
      <c r="AF115" s="950">
        <v>17804</v>
      </c>
      <c r="AG115" s="948"/>
      <c r="AH115" s="948"/>
      <c r="AI115" s="948"/>
      <c r="AJ115" s="949"/>
      <c r="AK115" s="950">
        <v>18872</v>
      </c>
      <c r="AL115" s="948"/>
      <c r="AM115" s="948"/>
      <c r="AN115" s="948"/>
      <c r="AO115" s="949"/>
      <c r="AP115" s="951">
        <v>0.4</v>
      </c>
      <c r="AQ115" s="952"/>
      <c r="AR115" s="952"/>
      <c r="AS115" s="952"/>
      <c r="AT115" s="953"/>
      <c r="AU115" s="961"/>
      <c r="AV115" s="962"/>
      <c r="AW115" s="962"/>
      <c r="AX115" s="962"/>
      <c r="AY115" s="962"/>
      <c r="AZ115" s="844" t="s">
        <v>452</v>
      </c>
      <c r="BA115" s="781"/>
      <c r="BB115" s="781"/>
      <c r="BC115" s="781"/>
      <c r="BD115" s="781"/>
      <c r="BE115" s="781"/>
      <c r="BF115" s="781"/>
      <c r="BG115" s="781"/>
      <c r="BH115" s="781"/>
      <c r="BI115" s="781"/>
      <c r="BJ115" s="781"/>
      <c r="BK115" s="781"/>
      <c r="BL115" s="781"/>
      <c r="BM115" s="781"/>
      <c r="BN115" s="781"/>
      <c r="BO115" s="781"/>
      <c r="BP115" s="782"/>
      <c r="BQ115" s="845">
        <v>1032605</v>
      </c>
      <c r="BR115" s="846"/>
      <c r="BS115" s="846"/>
      <c r="BT115" s="846"/>
      <c r="BU115" s="846"/>
      <c r="BV115" s="846">
        <v>924434</v>
      </c>
      <c r="BW115" s="846"/>
      <c r="BX115" s="846"/>
      <c r="BY115" s="846"/>
      <c r="BZ115" s="846"/>
      <c r="CA115" s="846">
        <v>816271</v>
      </c>
      <c r="CB115" s="846"/>
      <c r="CC115" s="846"/>
      <c r="CD115" s="846"/>
      <c r="CE115" s="846"/>
      <c r="CF115" s="904">
        <v>16.399999999999999</v>
      </c>
      <c r="CG115" s="905"/>
      <c r="CH115" s="905"/>
      <c r="CI115" s="905"/>
      <c r="CJ115" s="905"/>
      <c r="CK115" s="956"/>
      <c r="CL115" s="850"/>
      <c r="CM115" s="844" t="s">
        <v>453</v>
      </c>
      <c r="CN115" s="781"/>
      <c r="CO115" s="781"/>
      <c r="CP115" s="781"/>
      <c r="CQ115" s="781"/>
      <c r="CR115" s="781"/>
      <c r="CS115" s="781"/>
      <c r="CT115" s="781"/>
      <c r="CU115" s="781"/>
      <c r="CV115" s="781"/>
      <c r="CW115" s="781"/>
      <c r="CX115" s="781"/>
      <c r="CY115" s="781"/>
      <c r="CZ115" s="781"/>
      <c r="DA115" s="781"/>
      <c r="DB115" s="781"/>
      <c r="DC115" s="781"/>
      <c r="DD115" s="781"/>
      <c r="DE115" s="781"/>
      <c r="DF115" s="782"/>
      <c r="DG115" s="808" t="s">
        <v>245</v>
      </c>
      <c r="DH115" s="809"/>
      <c r="DI115" s="809"/>
      <c r="DJ115" s="809"/>
      <c r="DK115" s="810"/>
      <c r="DL115" s="811" t="s">
        <v>245</v>
      </c>
      <c r="DM115" s="809"/>
      <c r="DN115" s="809"/>
      <c r="DO115" s="809"/>
      <c r="DP115" s="810"/>
      <c r="DQ115" s="811" t="s">
        <v>438</v>
      </c>
      <c r="DR115" s="809"/>
      <c r="DS115" s="809"/>
      <c r="DT115" s="809"/>
      <c r="DU115" s="810"/>
      <c r="DV115" s="853" t="s">
        <v>438</v>
      </c>
      <c r="DW115" s="854"/>
      <c r="DX115" s="854"/>
      <c r="DY115" s="854"/>
      <c r="DZ115" s="855"/>
    </row>
    <row r="116" spans="1:130" s="226" customFormat="1" ht="26.25" customHeight="1" x14ac:dyDescent="0.15">
      <c r="A116" s="945"/>
      <c r="B116" s="946"/>
      <c r="C116" s="868" t="s">
        <v>454</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808">
        <v>131</v>
      </c>
      <c r="AB116" s="809"/>
      <c r="AC116" s="809"/>
      <c r="AD116" s="809"/>
      <c r="AE116" s="810"/>
      <c r="AF116" s="811">
        <v>409</v>
      </c>
      <c r="AG116" s="809"/>
      <c r="AH116" s="809"/>
      <c r="AI116" s="809"/>
      <c r="AJ116" s="810"/>
      <c r="AK116" s="811">
        <v>2818</v>
      </c>
      <c r="AL116" s="809"/>
      <c r="AM116" s="809"/>
      <c r="AN116" s="809"/>
      <c r="AO116" s="810"/>
      <c r="AP116" s="853">
        <v>0.1</v>
      </c>
      <c r="AQ116" s="854"/>
      <c r="AR116" s="854"/>
      <c r="AS116" s="854"/>
      <c r="AT116" s="855"/>
      <c r="AU116" s="961"/>
      <c r="AV116" s="962"/>
      <c r="AW116" s="962"/>
      <c r="AX116" s="962"/>
      <c r="AY116" s="962"/>
      <c r="AZ116" s="938" t="s">
        <v>455</v>
      </c>
      <c r="BA116" s="939"/>
      <c r="BB116" s="939"/>
      <c r="BC116" s="939"/>
      <c r="BD116" s="939"/>
      <c r="BE116" s="939"/>
      <c r="BF116" s="939"/>
      <c r="BG116" s="939"/>
      <c r="BH116" s="939"/>
      <c r="BI116" s="939"/>
      <c r="BJ116" s="939"/>
      <c r="BK116" s="939"/>
      <c r="BL116" s="939"/>
      <c r="BM116" s="939"/>
      <c r="BN116" s="939"/>
      <c r="BO116" s="939"/>
      <c r="BP116" s="940"/>
      <c r="BQ116" s="845" t="s">
        <v>245</v>
      </c>
      <c r="BR116" s="846"/>
      <c r="BS116" s="846"/>
      <c r="BT116" s="846"/>
      <c r="BU116" s="846"/>
      <c r="BV116" s="846" t="s">
        <v>245</v>
      </c>
      <c r="BW116" s="846"/>
      <c r="BX116" s="846"/>
      <c r="BY116" s="846"/>
      <c r="BZ116" s="846"/>
      <c r="CA116" s="846" t="s">
        <v>245</v>
      </c>
      <c r="CB116" s="846"/>
      <c r="CC116" s="846"/>
      <c r="CD116" s="846"/>
      <c r="CE116" s="846"/>
      <c r="CF116" s="904" t="s">
        <v>245</v>
      </c>
      <c r="CG116" s="905"/>
      <c r="CH116" s="905"/>
      <c r="CI116" s="905"/>
      <c r="CJ116" s="905"/>
      <c r="CK116" s="956"/>
      <c r="CL116" s="850"/>
      <c r="CM116" s="844" t="s">
        <v>456</v>
      </c>
      <c r="CN116" s="781"/>
      <c r="CO116" s="781"/>
      <c r="CP116" s="781"/>
      <c r="CQ116" s="781"/>
      <c r="CR116" s="781"/>
      <c r="CS116" s="781"/>
      <c r="CT116" s="781"/>
      <c r="CU116" s="781"/>
      <c r="CV116" s="781"/>
      <c r="CW116" s="781"/>
      <c r="CX116" s="781"/>
      <c r="CY116" s="781"/>
      <c r="CZ116" s="781"/>
      <c r="DA116" s="781"/>
      <c r="DB116" s="781"/>
      <c r="DC116" s="781"/>
      <c r="DD116" s="781"/>
      <c r="DE116" s="781"/>
      <c r="DF116" s="782"/>
      <c r="DG116" s="808" t="s">
        <v>245</v>
      </c>
      <c r="DH116" s="809"/>
      <c r="DI116" s="809"/>
      <c r="DJ116" s="809"/>
      <c r="DK116" s="810"/>
      <c r="DL116" s="811" t="s">
        <v>438</v>
      </c>
      <c r="DM116" s="809"/>
      <c r="DN116" s="809"/>
      <c r="DO116" s="809"/>
      <c r="DP116" s="810"/>
      <c r="DQ116" s="811" t="s">
        <v>245</v>
      </c>
      <c r="DR116" s="809"/>
      <c r="DS116" s="809"/>
      <c r="DT116" s="809"/>
      <c r="DU116" s="810"/>
      <c r="DV116" s="853" t="s">
        <v>438</v>
      </c>
      <c r="DW116" s="854"/>
      <c r="DX116" s="854"/>
      <c r="DY116" s="854"/>
      <c r="DZ116" s="855"/>
    </row>
    <row r="117" spans="1:130" s="226" customFormat="1" ht="26.25" customHeight="1" x14ac:dyDescent="0.15">
      <c r="A117" s="924" t="s">
        <v>187</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6" t="s">
        <v>457</v>
      </c>
      <c r="Z117" s="926"/>
      <c r="AA117" s="931">
        <v>1502405</v>
      </c>
      <c r="AB117" s="932"/>
      <c r="AC117" s="932"/>
      <c r="AD117" s="932"/>
      <c r="AE117" s="933"/>
      <c r="AF117" s="934">
        <v>1498944</v>
      </c>
      <c r="AG117" s="932"/>
      <c r="AH117" s="932"/>
      <c r="AI117" s="932"/>
      <c r="AJ117" s="933"/>
      <c r="AK117" s="934">
        <v>1533964</v>
      </c>
      <c r="AL117" s="932"/>
      <c r="AM117" s="932"/>
      <c r="AN117" s="932"/>
      <c r="AO117" s="933"/>
      <c r="AP117" s="935"/>
      <c r="AQ117" s="936"/>
      <c r="AR117" s="936"/>
      <c r="AS117" s="936"/>
      <c r="AT117" s="937"/>
      <c r="AU117" s="961"/>
      <c r="AV117" s="962"/>
      <c r="AW117" s="962"/>
      <c r="AX117" s="962"/>
      <c r="AY117" s="962"/>
      <c r="AZ117" s="892" t="s">
        <v>458</v>
      </c>
      <c r="BA117" s="893"/>
      <c r="BB117" s="893"/>
      <c r="BC117" s="893"/>
      <c r="BD117" s="893"/>
      <c r="BE117" s="893"/>
      <c r="BF117" s="893"/>
      <c r="BG117" s="893"/>
      <c r="BH117" s="893"/>
      <c r="BI117" s="893"/>
      <c r="BJ117" s="893"/>
      <c r="BK117" s="893"/>
      <c r="BL117" s="893"/>
      <c r="BM117" s="893"/>
      <c r="BN117" s="893"/>
      <c r="BO117" s="893"/>
      <c r="BP117" s="894"/>
      <c r="BQ117" s="845" t="s">
        <v>438</v>
      </c>
      <c r="BR117" s="846"/>
      <c r="BS117" s="846"/>
      <c r="BT117" s="846"/>
      <c r="BU117" s="846"/>
      <c r="BV117" s="846" t="s">
        <v>438</v>
      </c>
      <c r="BW117" s="846"/>
      <c r="BX117" s="846"/>
      <c r="BY117" s="846"/>
      <c r="BZ117" s="846"/>
      <c r="CA117" s="846" t="s">
        <v>438</v>
      </c>
      <c r="CB117" s="846"/>
      <c r="CC117" s="846"/>
      <c r="CD117" s="846"/>
      <c r="CE117" s="846"/>
      <c r="CF117" s="904" t="s">
        <v>245</v>
      </c>
      <c r="CG117" s="905"/>
      <c r="CH117" s="905"/>
      <c r="CI117" s="905"/>
      <c r="CJ117" s="905"/>
      <c r="CK117" s="956"/>
      <c r="CL117" s="850"/>
      <c r="CM117" s="844" t="s">
        <v>459</v>
      </c>
      <c r="CN117" s="781"/>
      <c r="CO117" s="781"/>
      <c r="CP117" s="781"/>
      <c r="CQ117" s="781"/>
      <c r="CR117" s="781"/>
      <c r="CS117" s="781"/>
      <c r="CT117" s="781"/>
      <c r="CU117" s="781"/>
      <c r="CV117" s="781"/>
      <c r="CW117" s="781"/>
      <c r="CX117" s="781"/>
      <c r="CY117" s="781"/>
      <c r="CZ117" s="781"/>
      <c r="DA117" s="781"/>
      <c r="DB117" s="781"/>
      <c r="DC117" s="781"/>
      <c r="DD117" s="781"/>
      <c r="DE117" s="781"/>
      <c r="DF117" s="782"/>
      <c r="DG117" s="808" t="s">
        <v>245</v>
      </c>
      <c r="DH117" s="809"/>
      <c r="DI117" s="809"/>
      <c r="DJ117" s="809"/>
      <c r="DK117" s="810"/>
      <c r="DL117" s="811" t="s">
        <v>245</v>
      </c>
      <c r="DM117" s="809"/>
      <c r="DN117" s="809"/>
      <c r="DO117" s="809"/>
      <c r="DP117" s="810"/>
      <c r="DQ117" s="811" t="s">
        <v>438</v>
      </c>
      <c r="DR117" s="809"/>
      <c r="DS117" s="809"/>
      <c r="DT117" s="809"/>
      <c r="DU117" s="810"/>
      <c r="DV117" s="853" t="s">
        <v>438</v>
      </c>
      <c r="DW117" s="854"/>
      <c r="DX117" s="854"/>
      <c r="DY117" s="854"/>
      <c r="DZ117" s="855"/>
    </row>
    <row r="118" spans="1:130" s="226" customFormat="1" ht="26.25" customHeight="1" x14ac:dyDescent="0.15">
      <c r="A118" s="924" t="s">
        <v>432</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429</v>
      </c>
      <c r="AB118" s="925"/>
      <c r="AC118" s="925"/>
      <c r="AD118" s="925"/>
      <c r="AE118" s="926"/>
      <c r="AF118" s="927" t="s">
        <v>430</v>
      </c>
      <c r="AG118" s="925"/>
      <c r="AH118" s="925"/>
      <c r="AI118" s="925"/>
      <c r="AJ118" s="926"/>
      <c r="AK118" s="927" t="s">
        <v>307</v>
      </c>
      <c r="AL118" s="925"/>
      <c r="AM118" s="925"/>
      <c r="AN118" s="925"/>
      <c r="AO118" s="926"/>
      <c r="AP118" s="928" t="s">
        <v>431</v>
      </c>
      <c r="AQ118" s="929"/>
      <c r="AR118" s="929"/>
      <c r="AS118" s="929"/>
      <c r="AT118" s="930"/>
      <c r="AU118" s="961"/>
      <c r="AV118" s="962"/>
      <c r="AW118" s="962"/>
      <c r="AX118" s="962"/>
      <c r="AY118" s="962"/>
      <c r="AZ118" s="867" t="s">
        <v>460</v>
      </c>
      <c r="BA118" s="868"/>
      <c r="BB118" s="868"/>
      <c r="BC118" s="868"/>
      <c r="BD118" s="868"/>
      <c r="BE118" s="868"/>
      <c r="BF118" s="868"/>
      <c r="BG118" s="868"/>
      <c r="BH118" s="868"/>
      <c r="BI118" s="868"/>
      <c r="BJ118" s="868"/>
      <c r="BK118" s="868"/>
      <c r="BL118" s="868"/>
      <c r="BM118" s="868"/>
      <c r="BN118" s="868"/>
      <c r="BO118" s="868"/>
      <c r="BP118" s="869"/>
      <c r="BQ118" s="908" t="s">
        <v>245</v>
      </c>
      <c r="BR118" s="874"/>
      <c r="BS118" s="874"/>
      <c r="BT118" s="874"/>
      <c r="BU118" s="874"/>
      <c r="BV118" s="874" t="s">
        <v>245</v>
      </c>
      <c r="BW118" s="874"/>
      <c r="BX118" s="874"/>
      <c r="BY118" s="874"/>
      <c r="BZ118" s="874"/>
      <c r="CA118" s="874" t="s">
        <v>438</v>
      </c>
      <c r="CB118" s="874"/>
      <c r="CC118" s="874"/>
      <c r="CD118" s="874"/>
      <c r="CE118" s="874"/>
      <c r="CF118" s="904" t="s">
        <v>438</v>
      </c>
      <c r="CG118" s="905"/>
      <c r="CH118" s="905"/>
      <c r="CI118" s="905"/>
      <c r="CJ118" s="905"/>
      <c r="CK118" s="956"/>
      <c r="CL118" s="850"/>
      <c r="CM118" s="844" t="s">
        <v>461</v>
      </c>
      <c r="CN118" s="781"/>
      <c r="CO118" s="781"/>
      <c r="CP118" s="781"/>
      <c r="CQ118" s="781"/>
      <c r="CR118" s="781"/>
      <c r="CS118" s="781"/>
      <c r="CT118" s="781"/>
      <c r="CU118" s="781"/>
      <c r="CV118" s="781"/>
      <c r="CW118" s="781"/>
      <c r="CX118" s="781"/>
      <c r="CY118" s="781"/>
      <c r="CZ118" s="781"/>
      <c r="DA118" s="781"/>
      <c r="DB118" s="781"/>
      <c r="DC118" s="781"/>
      <c r="DD118" s="781"/>
      <c r="DE118" s="781"/>
      <c r="DF118" s="782"/>
      <c r="DG118" s="808" t="s">
        <v>438</v>
      </c>
      <c r="DH118" s="809"/>
      <c r="DI118" s="809"/>
      <c r="DJ118" s="809"/>
      <c r="DK118" s="810"/>
      <c r="DL118" s="811" t="s">
        <v>245</v>
      </c>
      <c r="DM118" s="809"/>
      <c r="DN118" s="809"/>
      <c r="DO118" s="809"/>
      <c r="DP118" s="810"/>
      <c r="DQ118" s="811" t="s">
        <v>245</v>
      </c>
      <c r="DR118" s="809"/>
      <c r="DS118" s="809"/>
      <c r="DT118" s="809"/>
      <c r="DU118" s="810"/>
      <c r="DV118" s="853" t="s">
        <v>438</v>
      </c>
      <c r="DW118" s="854"/>
      <c r="DX118" s="854"/>
      <c r="DY118" s="854"/>
      <c r="DZ118" s="855"/>
    </row>
    <row r="119" spans="1:130" s="226" customFormat="1" ht="26.25" customHeight="1" x14ac:dyDescent="0.15">
      <c r="A119" s="847" t="s">
        <v>435</v>
      </c>
      <c r="B119" s="848"/>
      <c r="C119" s="889" t="s">
        <v>436</v>
      </c>
      <c r="D119" s="837"/>
      <c r="E119" s="837"/>
      <c r="F119" s="837"/>
      <c r="G119" s="837"/>
      <c r="H119" s="837"/>
      <c r="I119" s="837"/>
      <c r="J119" s="837"/>
      <c r="K119" s="837"/>
      <c r="L119" s="837"/>
      <c r="M119" s="837"/>
      <c r="N119" s="837"/>
      <c r="O119" s="837"/>
      <c r="P119" s="837"/>
      <c r="Q119" s="837"/>
      <c r="R119" s="837"/>
      <c r="S119" s="837"/>
      <c r="T119" s="837"/>
      <c r="U119" s="837"/>
      <c r="V119" s="837"/>
      <c r="W119" s="837"/>
      <c r="X119" s="837"/>
      <c r="Y119" s="837"/>
      <c r="Z119" s="838"/>
      <c r="AA119" s="917">
        <v>8314</v>
      </c>
      <c r="AB119" s="918"/>
      <c r="AC119" s="918"/>
      <c r="AD119" s="918"/>
      <c r="AE119" s="919"/>
      <c r="AF119" s="920">
        <v>16605</v>
      </c>
      <c r="AG119" s="918"/>
      <c r="AH119" s="918"/>
      <c r="AI119" s="918"/>
      <c r="AJ119" s="919"/>
      <c r="AK119" s="920">
        <v>18028</v>
      </c>
      <c r="AL119" s="918"/>
      <c r="AM119" s="918"/>
      <c r="AN119" s="918"/>
      <c r="AO119" s="919"/>
      <c r="AP119" s="921">
        <v>0.4</v>
      </c>
      <c r="AQ119" s="922"/>
      <c r="AR119" s="922"/>
      <c r="AS119" s="922"/>
      <c r="AT119" s="923"/>
      <c r="AU119" s="963"/>
      <c r="AV119" s="964"/>
      <c r="AW119" s="964"/>
      <c r="AX119" s="964"/>
      <c r="AY119" s="964"/>
      <c r="AZ119" s="247" t="s">
        <v>187</v>
      </c>
      <c r="BA119" s="247"/>
      <c r="BB119" s="247"/>
      <c r="BC119" s="247"/>
      <c r="BD119" s="247"/>
      <c r="BE119" s="247"/>
      <c r="BF119" s="247"/>
      <c r="BG119" s="247"/>
      <c r="BH119" s="247"/>
      <c r="BI119" s="247"/>
      <c r="BJ119" s="247"/>
      <c r="BK119" s="247"/>
      <c r="BL119" s="247"/>
      <c r="BM119" s="247"/>
      <c r="BN119" s="247"/>
      <c r="BO119" s="906" t="s">
        <v>462</v>
      </c>
      <c r="BP119" s="907"/>
      <c r="BQ119" s="908">
        <v>21808535</v>
      </c>
      <c r="BR119" s="874"/>
      <c r="BS119" s="874"/>
      <c r="BT119" s="874"/>
      <c r="BU119" s="874"/>
      <c r="BV119" s="874">
        <v>21631702</v>
      </c>
      <c r="BW119" s="874"/>
      <c r="BX119" s="874"/>
      <c r="BY119" s="874"/>
      <c r="BZ119" s="874"/>
      <c r="CA119" s="874">
        <v>24014995</v>
      </c>
      <c r="CB119" s="874"/>
      <c r="CC119" s="874"/>
      <c r="CD119" s="874"/>
      <c r="CE119" s="874"/>
      <c r="CF119" s="777"/>
      <c r="CG119" s="778"/>
      <c r="CH119" s="778"/>
      <c r="CI119" s="778"/>
      <c r="CJ119" s="863"/>
      <c r="CK119" s="957"/>
      <c r="CL119" s="852"/>
      <c r="CM119" s="867" t="s">
        <v>463</v>
      </c>
      <c r="CN119" s="868"/>
      <c r="CO119" s="868"/>
      <c r="CP119" s="868"/>
      <c r="CQ119" s="868"/>
      <c r="CR119" s="868"/>
      <c r="CS119" s="868"/>
      <c r="CT119" s="868"/>
      <c r="CU119" s="868"/>
      <c r="CV119" s="868"/>
      <c r="CW119" s="868"/>
      <c r="CX119" s="868"/>
      <c r="CY119" s="868"/>
      <c r="CZ119" s="868"/>
      <c r="DA119" s="868"/>
      <c r="DB119" s="868"/>
      <c r="DC119" s="868"/>
      <c r="DD119" s="868"/>
      <c r="DE119" s="868"/>
      <c r="DF119" s="869"/>
      <c r="DG119" s="792">
        <v>464391</v>
      </c>
      <c r="DH119" s="793"/>
      <c r="DI119" s="793"/>
      <c r="DJ119" s="793"/>
      <c r="DK119" s="794"/>
      <c r="DL119" s="795">
        <v>475989</v>
      </c>
      <c r="DM119" s="793"/>
      <c r="DN119" s="793"/>
      <c r="DO119" s="793"/>
      <c r="DP119" s="794"/>
      <c r="DQ119" s="795">
        <v>473862</v>
      </c>
      <c r="DR119" s="793"/>
      <c r="DS119" s="793"/>
      <c r="DT119" s="793"/>
      <c r="DU119" s="794"/>
      <c r="DV119" s="877">
        <v>9.5</v>
      </c>
      <c r="DW119" s="878"/>
      <c r="DX119" s="878"/>
      <c r="DY119" s="878"/>
      <c r="DZ119" s="879"/>
    </row>
    <row r="120" spans="1:130" s="226" customFormat="1" ht="26.25" customHeight="1" x14ac:dyDescent="0.15">
      <c r="A120" s="849"/>
      <c r="B120" s="850"/>
      <c r="C120" s="844" t="s">
        <v>440</v>
      </c>
      <c r="D120" s="781"/>
      <c r="E120" s="781"/>
      <c r="F120" s="781"/>
      <c r="G120" s="781"/>
      <c r="H120" s="781"/>
      <c r="I120" s="781"/>
      <c r="J120" s="781"/>
      <c r="K120" s="781"/>
      <c r="L120" s="781"/>
      <c r="M120" s="781"/>
      <c r="N120" s="781"/>
      <c r="O120" s="781"/>
      <c r="P120" s="781"/>
      <c r="Q120" s="781"/>
      <c r="R120" s="781"/>
      <c r="S120" s="781"/>
      <c r="T120" s="781"/>
      <c r="U120" s="781"/>
      <c r="V120" s="781"/>
      <c r="W120" s="781"/>
      <c r="X120" s="781"/>
      <c r="Y120" s="781"/>
      <c r="Z120" s="782"/>
      <c r="AA120" s="808" t="s">
        <v>438</v>
      </c>
      <c r="AB120" s="809"/>
      <c r="AC120" s="809"/>
      <c r="AD120" s="809"/>
      <c r="AE120" s="810"/>
      <c r="AF120" s="811" t="s">
        <v>438</v>
      </c>
      <c r="AG120" s="809"/>
      <c r="AH120" s="809"/>
      <c r="AI120" s="809"/>
      <c r="AJ120" s="810"/>
      <c r="AK120" s="811" t="s">
        <v>245</v>
      </c>
      <c r="AL120" s="809"/>
      <c r="AM120" s="809"/>
      <c r="AN120" s="809"/>
      <c r="AO120" s="810"/>
      <c r="AP120" s="853" t="s">
        <v>438</v>
      </c>
      <c r="AQ120" s="854"/>
      <c r="AR120" s="854"/>
      <c r="AS120" s="854"/>
      <c r="AT120" s="855"/>
      <c r="AU120" s="909" t="s">
        <v>464</v>
      </c>
      <c r="AV120" s="910"/>
      <c r="AW120" s="910"/>
      <c r="AX120" s="910"/>
      <c r="AY120" s="911"/>
      <c r="AZ120" s="889" t="s">
        <v>465</v>
      </c>
      <c r="BA120" s="837"/>
      <c r="BB120" s="837"/>
      <c r="BC120" s="837"/>
      <c r="BD120" s="837"/>
      <c r="BE120" s="837"/>
      <c r="BF120" s="837"/>
      <c r="BG120" s="837"/>
      <c r="BH120" s="837"/>
      <c r="BI120" s="837"/>
      <c r="BJ120" s="837"/>
      <c r="BK120" s="837"/>
      <c r="BL120" s="837"/>
      <c r="BM120" s="837"/>
      <c r="BN120" s="837"/>
      <c r="BO120" s="837"/>
      <c r="BP120" s="838"/>
      <c r="BQ120" s="890">
        <v>2582261</v>
      </c>
      <c r="BR120" s="871"/>
      <c r="BS120" s="871"/>
      <c r="BT120" s="871"/>
      <c r="BU120" s="871"/>
      <c r="BV120" s="871">
        <v>2414461</v>
      </c>
      <c r="BW120" s="871"/>
      <c r="BX120" s="871"/>
      <c r="BY120" s="871"/>
      <c r="BZ120" s="871"/>
      <c r="CA120" s="871">
        <v>2172402</v>
      </c>
      <c r="CB120" s="871"/>
      <c r="CC120" s="871"/>
      <c r="CD120" s="871"/>
      <c r="CE120" s="871"/>
      <c r="CF120" s="895">
        <v>43.5</v>
      </c>
      <c r="CG120" s="896"/>
      <c r="CH120" s="896"/>
      <c r="CI120" s="896"/>
      <c r="CJ120" s="896"/>
      <c r="CK120" s="897" t="s">
        <v>466</v>
      </c>
      <c r="CL120" s="881"/>
      <c r="CM120" s="881"/>
      <c r="CN120" s="881"/>
      <c r="CO120" s="882"/>
      <c r="CP120" s="901" t="s">
        <v>467</v>
      </c>
      <c r="CQ120" s="902"/>
      <c r="CR120" s="902"/>
      <c r="CS120" s="902"/>
      <c r="CT120" s="902"/>
      <c r="CU120" s="902"/>
      <c r="CV120" s="902"/>
      <c r="CW120" s="902"/>
      <c r="CX120" s="902"/>
      <c r="CY120" s="902"/>
      <c r="CZ120" s="902"/>
      <c r="DA120" s="902"/>
      <c r="DB120" s="902"/>
      <c r="DC120" s="902"/>
      <c r="DD120" s="902"/>
      <c r="DE120" s="902"/>
      <c r="DF120" s="903"/>
      <c r="DG120" s="890">
        <v>5431339</v>
      </c>
      <c r="DH120" s="871"/>
      <c r="DI120" s="871"/>
      <c r="DJ120" s="871"/>
      <c r="DK120" s="871"/>
      <c r="DL120" s="871">
        <v>5211867</v>
      </c>
      <c r="DM120" s="871"/>
      <c r="DN120" s="871"/>
      <c r="DO120" s="871"/>
      <c r="DP120" s="871"/>
      <c r="DQ120" s="871">
        <v>5138146</v>
      </c>
      <c r="DR120" s="871"/>
      <c r="DS120" s="871"/>
      <c r="DT120" s="871"/>
      <c r="DU120" s="871"/>
      <c r="DV120" s="872">
        <v>102.9</v>
      </c>
      <c r="DW120" s="872"/>
      <c r="DX120" s="872"/>
      <c r="DY120" s="872"/>
      <c r="DZ120" s="873"/>
    </row>
    <row r="121" spans="1:130" s="226" customFormat="1" ht="26.25" customHeight="1" x14ac:dyDescent="0.15">
      <c r="A121" s="849"/>
      <c r="B121" s="850"/>
      <c r="C121" s="892" t="s">
        <v>468</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808" t="s">
        <v>245</v>
      </c>
      <c r="AB121" s="809"/>
      <c r="AC121" s="809"/>
      <c r="AD121" s="809"/>
      <c r="AE121" s="810"/>
      <c r="AF121" s="811" t="s">
        <v>438</v>
      </c>
      <c r="AG121" s="809"/>
      <c r="AH121" s="809"/>
      <c r="AI121" s="809"/>
      <c r="AJ121" s="810"/>
      <c r="AK121" s="811" t="s">
        <v>438</v>
      </c>
      <c r="AL121" s="809"/>
      <c r="AM121" s="809"/>
      <c r="AN121" s="809"/>
      <c r="AO121" s="810"/>
      <c r="AP121" s="853" t="s">
        <v>245</v>
      </c>
      <c r="AQ121" s="854"/>
      <c r="AR121" s="854"/>
      <c r="AS121" s="854"/>
      <c r="AT121" s="855"/>
      <c r="AU121" s="912"/>
      <c r="AV121" s="913"/>
      <c r="AW121" s="913"/>
      <c r="AX121" s="913"/>
      <c r="AY121" s="914"/>
      <c r="AZ121" s="844" t="s">
        <v>469</v>
      </c>
      <c r="BA121" s="781"/>
      <c r="BB121" s="781"/>
      <c r="BC121" s="781"/>
      <c r="BD121" s="781"/>
      <c r="BE121" s="781"/>
      <c r="BF121" s="781"/>
      <c r="BG121" s="781"/>
      <c r="BH121" s="781"/>
      <c r="BI121" s="781"/>
      <c r="BJ121" s="781"/>
      <c r="BK121" s="781"/>
      <c r="BL121" s="781"/>
      <c r="BM121" s="781"/>
      <c r="BN121" s="781"/>
      <c r="BO121" s="781"/>
      <c r="BP121" s="782"/>
      <c r="BQ121" s="845">
        <v>913243</v>
      </c>
      <c r="BR121" s="846"/>
      <c r="BS121" s="846"/>
      <c r="BT121" s="846"/>
      <c r="BU121" s="846"/>
      <c r="BV121" s="846">
        <v>860063</v>
      </c>
      <c r="BW121" s="846"/>
      <c r="BX121" s="846"/>
      <c r="BY121" s="846"/>
      <c r="BZ121" s="846"/>
      <c r="CA121" s="846">
        <v>794234</v>
      </c>
      <c r="CB121" s="846"/>
      <c r="CC121" s="846"/>
      <c r="CD121" s="846"/>
      <c r="CE121" s="846"/>
      <c r="CF121" s="904">
        <v>15.9</v>
      </c>
      <c r="CG121" s="905"/>
      <c r="CH121" s="905"/>
      <c r="CI121" s="905"/>
      <c r="CJ121" s="905"/>
      <c r="CK121" s="898"/>
      <c r="CL121" s="884"/>
      <c r="CM121" s="884"/>
      <c r="CN121" s="884"/>
      <c r="CO121" s="885"/>
      <c r="CP121" s="864" t="s">
        <v>407</v>
      </c>
      <c r="CQ121" s="865"/>
      <c r="CR121" s="865"/>
      <c r="CS121" s="865"/>
      <c r="CT121" s="865"/>
      <c r="CU121" s="865"/>
      <c r="CV121" s="865"/>
      <c r="CW121" s="865"/>
      <c r="CX121" s="865"/>
      <c r="CY121" s="865"/>
      <c r="CZ121" s="865"/>
      <c r="DA121" s="865"/>
      <c r="DB121" s="865"/>
      <c r="DC121" s="865"/>
      <c r="DD121" s="865"/>
      <c r="DE121" s="865"/>
      <c r="DF121" s="866"/>
      <c r="DG121" s="845" t="s">
        <v>438</v>
      </c>
      <c r="DH121" s="846"/>
      <c r="DI121" s="846"/>
      <c r="DJ121" s="846"/>
      <c r="DK121" s="846"/>
      <c r="DL121" s="846" t="s">
        <v>245</v>
      </c>
      <c r="DM121" s="846"/>
      <c r="DN121" s="846"/>
      <c r="DO121" s="846"/>
      <c r="DP121" s="846"/>
      <c r="DQ121" s="846" t="s">
        <v>438</v>
      </c>
      <c r="DR121" s="846"/>
      <c r="DS121" s="846"/>
      <c r="DT121" s="846"/>
      <c r="DU121" s="846"/>
      <c r="DV121" s="823" t="s">
        <v>438</v>
      </c>
      <c r="DW121" s="823"/>
      <c r="DX121" s="823"/>
      <c r="DY121" s="823"/>
      <c r="DZ121" s="824"/>
    </row>
    <row r="122" spans="1:130" s="226" customFormat="1" ht="26.25" customHeight="1" x14ac:dyDescent="0.15">
      <c r="A122" s="849"/>
      <c r="B122" s="850"/>
      <c r="C122" s="844" t="s">
        <v>450</v>
      </c>
      <c r="D122" s="781"/>
      <c r="E122" s="781"/>
      <c r="F122" s="781"/>
      <c r="G122" s="781"/>
      <c r="H122" s="781"/>
      <c r="I122" s="781"/>
      <c r="J122" s="781"/>
      <c r="K122" s="781"/>
      <c r="L122" s="781"/>
      <c r="M122" s="781"/>
      <c r="N122" s="781"/>
      <c r="O122" s="781"/>
      <c r="P122" s="781"/>
      <c r="Q122" s="781"/>
      <c r="R122" s="781"/>
      <c r="S122" s="781"/>
      <c r="T122" s="781"/>
      <c r="U122" s="781"/>
      <c r="V122" s="781"/>
      <c r="W122" s="781"/>
      <c r="X122" s="781"/>
      <c r="Y122" s="781"/>
      <c r="Z122" s="782"/>
      <c r="AA122" s="808" t="s">
        <v>438</v>
      </c>
      <c r="AB122" s="809"/>
      <c r="AC122" s="809"/>
      <c r="AD122" s="809"/>
      <c r="AE122" s="810"/>
      <c r="AF122" s="811" t="s">
        <v>438</v>
      </c>
      <c r="AG122" s="809"/>
      <c r="AH122" s="809"/>
      <c r="AI122" s="809"/>
      <c r="AJ122" s="810"/>
      <c r="AK122" s="811" t="s">
        <v>438</v>
      </c>
      <c r="AL122" s="809"/>
      <c r="AM122" s="809"/>
      <c r="AN122" s="809"/>
      <c r="AO122" s="810"/>
      <c r="AP122" s="853" t="s">
        <v>438</v>
      </c>
      <c r="AQ122" s="854"/>
      <c r="AR122" s="854"/>
      <c r="AS122" s="854"/>
      <c r="AT122" s="855"/>
      <c r="AU122" s="912"/>
      <c r="AV122" s="913"/>
      <c r="AW122" s="913"/>
      <c r="AX122" s="913"/>
      <c r="AY122" s="914"/>
      <c r="AZ122" s="867" t="s">
        <v>470</v>
      </c>
      <c r="BA122" s="868"/>
      <c r="BB122" s="868"/>
      <c r="BC122" s="868"/>
      <c r="BD122" s="868"/>
      <c r="BE122" s="868"/>
      <c r="BF122" s="868"/>
      <c r="BG122" s="868"/>
      <c r="BH122" s="868"/>
      <c r="BI122" s="868"/>
      <c r="BJ122" s="868"/>
      <c r="BK122" s="868"/>
      <c r="BL122" s="868"/>
      <c r="BM122" s="868"/>
      <c r="BN122" s="868"/>
      <c r="BO122" s="868"/>
      <c r="BP122" s="869"/>
      <c r="BQ122" s="908">
        <v>11413240</v>
      </c>
      <c r="BR122" s="874"/>
      <c r="BS122" s="874"/>
      <c r="BT122" s="874"/>
      <c r="BU122" s="874"/>
      <c r="BV122" s="874">
        <v>11259400</v>
      </c>
      <c r="BW122" s="874"/>
      <c r="BX122" s="874"/>
      <c r="BY122" s="874"/>
      <c r="BZ122" s="874"/>
      <c r="CA122" s="874">
        <v>11942402</v>
      </c>
      <c r="CB122" s="874"/>
      <c r="CC122" s="874"/>
      <c r="CD122" s="874"/>
      <c r="CE122" s="874"/>
      <c r="CF122" s="875">
        <v>239.2</v>
      </c>
      <c r="CG122" s="876"/>
      <c r="CH122" s="876"/>
      <c r="CI122" s="876"/>
      <c r="CJ122" s="876"/>
      <c r="CK122" s="898"/>
      <c r="CL122" s="884"/>
      <c r="CM122" s="884"/>
      <c r="CN122" s="884"/>
      <c r="CO122" s="885"/>
      <c r="CP122" s="864" t="s">
        <v>408</v>
      </c>
      <c r="CQ122" s="865"/>
      <c r="CR122" s="865"/>
      <c r="CS122" s="865"/>
      <c r="CT122" s="865"/>
      <c r="CU122" s="865"/>
      <c r="CV122" s="865"/>
      <c r="CW122" s="865"/>
      <c r="CX122" s="865"/>
      <c r="CY122" s="865"/>
      <c r="CZ122" s="865"/>
      <c r="DA122" s="865"/>
      <c r="DB122" s="865"/>
      <c r="DC122" s="865"/>
      <c r="DD122" s="865"/>
      <c r="DE122" s="865"/>
      <c r="DF122" s="866"/>
      <c r="DG122" s="845" t="s">
        <v>245</v>
      </c>
      <c r="DH122" s="846"/>
      <c r="DI122" s="846"/>
      <c r="DJ122" s="846"/>
      <c r="DK122" s="846"/>
      <c r="DL122" s="846" t="s">
        <v>438</v>
      </c>
      <c r="DM122" s="846"/>
      <c r="DN122" s="846"/>
      <c r="DO122" s="846"/>
      <c r="DP122" s="846"/>
      <c r="DQ122" s="846" t="s">
        <v>245</v>
      </c>
      <c r="DR122" s="846"/>
      <c r="DS122" s="846"/>
      <c r="DT122" s="846"/>
      <c r="DU122" s="846"/>
      <c r="DV122" s="823" t="s">
        <v>245</v>
      </c>
      <c r="DW122" s="823"/>
      <c r="DX122" s="823"/>
      <c r="DY122" s="823"/>
      <c r="DZ122" s="824"/>
    </row>
    <row r="123" spans="1:130" s="226" customFormat="1" ht="26.25" customHeight="1" x14ac:dyDescent="0.15">
      <c r="A123" s="849"/>
      <c r="B123" s="850"/>
      <c r="C123" s="844" t="s">
        <v>456</v>
      </c>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Z123" s="782"/>
      <c r="AA123" s="808" t="s">
        <v>245</v>
      </c>
      <c r="AB123" s="809"/>
      <c r="AC123" s="809"/>
      <c r="AD123" s="809"/>
      <c r="AE123" s="810"/>
      <c r="AF123" s="811" t="s">
        <v>438</v>
      </c>
      <c r="AG123" s="809"/>
      <c r="AH123" s="809"/>
      <c r="AI123" s="809"/>
      <c r="AJ123" s="810"/>
      <c r="AK123" s="811" t="s">
        <v>438</v>
      </c>
      <c r="AL123" s="809"/>
      <c r="AM123" s="809"/>
      <c r="AN123" s="809"/>
      <c r="AO123" s="810"/>
      <c r="AP123" s="853" t="s">
        <v>245</v>
      </c>
      <c r="AQ123" s="854"/>
      <c r="AR123" s="854"/>
      <c r="AS123" s="854"/>
      <c r="AT123" s="855"/>
      <c r="AU123" s="915"/>
      <c r="AV123" s="916"/>
      <c r="AW123" s="916"/>
      <c r="AX123" s="916"/>
      <c r="AY123" s="916"/>
      <c r="AZ123" s="247" t="s">
        <v>187</v>
      </c>
      <c r="BA123" s="247"/>
      <c r="BB123" s="247"/>
      <c r="BC123" s="247"/>
      <c r="BD123" s="247"/>
      <c r="BE123" s="247"/>
      <c r="BF123" s="247"/>
      <c r="BG123" s="247"/>
      <c r="BH123" s="247"/>
      <c r="BI123" s="247"/>
      <c r="BJ123" s="247"/>
      <c r="BK123" s="247"/>
      <c r="BL123" s="247"/>
      <c r="BM123" s="247"/>
      <c r="BN123" s="247"/>
      <c r="BO123" s="906" t="s">
        <v>471</v>
      </c>
      <c r="BP123" s="907"/>
      <c r="BQ123" s="861">
        <v>14908744</v>
      </c>
      <c r="BR123" s="862"/>
      <c r="BS123" s="862"/>
      <c r="BT123" s="862"/>
      <c r="BU123" s="862"/>
      <c r="BV123" s="862">
        <v>14533924</v>
      </c>
      <c r="BW123" s="862"/>
      <c r="BX123" s="862"/>
      <c r="BY123" s="862"/>
      <c r="BZ123" s="862"/>
      <c r="CA123" s="862">
        <v>14909038</v>
      </c>
      <c r="CB123" s="862"/>
      <c r="CC123" s="862"/>
      <c r="CD123" s="862"/>
      <c r="CE123" s="862"/>
      <c r="CF123" s="777"/>
      <c r="CG123" s="778"/>
      <c r="CH123" s="778"/>
      <c r="CI123" s="778"/>
      <c r="CJ123" s="863"/>
      <c r="CK123" s="898"/>
      <c r="CL123" s="884"/>
      <c r="CM123" s="884"/>
      <c r="CN123" s="884"/>
      <c r="CO123" s="885"/>
      <c r="CP123" s="864" t="s">
        <v>405</v>
      </c>
      <c r="CQ123" s="865"/>
      <c r="CR123" s="865"/>
      <c r="CS123" s="865"/>
      <c r="CT123" s="865"/>
      <c r="CU123" s="865"/>
      <c r="CV123" s="865"/>
      <c r="CW123" s="865"/>
      <c r="CX123" s="865"/>
      <c r="CY123" s="865"/>
      <c r="CZ123" s="865"/>
      <c r="DA123" s="865"/>
      <c r="DB123" s="865"/>
      <c r="DC123" s="865"/>
      <c r="DD123" s="865"/>
      <c r="DE123" s="865"/>
      <c r="DF123" s="866"/>
      <c r="DG123" s="808" t="s">
        <v>438</v>
      </c>
      <c r="DH123" s="809"/>
      <c r="DI123" s="809"/>
      <c r="DJ123" s="809"/>
      <c r="DK123" s="810"/>
      <c r="DL123" s="811" t="s">
        <v>438</v>
      </c>
      <c r="DM123" s="809"/>
      <c r="DN123" s="809"/>
      <c r="DO123" s="809"/>
      <c r="DP123" s="810"/>
      <c r="DQ123" s="811" t="s">
        <v>438</v>
      </c>
      <c r="DR123" s="809"/>
      <c r="DS123" s="809"/>
      <c r="DT123" s="809"/>
      <c r="DU123" s="810"/>
      <c r="DV123" s="853" t="s">
        <v>438</v>
      </c>
      <c r="DW123" s="854"/>
      <c r="DX123" s="854"/>
      <c r="DY123" s="854"/>
      <c r="DZ123" s="855"/>
    </row>
    <row r="124" spans="1:130" s="226" customFormat="1" ht="26.25" customHeight="1" thickBot="1" x14ac:dyDescent="0.2">
      <c r="A124" s="849"/>
      <c r="B124" s="850"/>
      <c r="C124" s="844" t="s">
        <v>459</v>
      </c>
      <c r="D124" s="781"/>
      <c r="E124" s="781"/>
      <c r="F124" s="781"/>
      <c r="G124" s="781"/>
      <c r="H124" s="781"/>
      <c r="I124" s="781"/>
      <c r="J124" s="781"/>
      <c r="K124" s="781"/>
      <c r="L124" s="781"/>
      <c r="M124" s="781"/>
      <c r="N124" s="781"/>
      <c r="O124" s="781"/>
      <c r="P124" s="781"/>
      <c r="Q124" s="781"/>
      <c r="R124" s="781"/>
      <c r="S124" s="781"/>
      <c r="T124" s="781"/>
      <c r="U124" s="781"/>
      <c r="V124" s="781"/>
      <c r="W124" s="781"/>
      <c r="X124" s="781"/>
      <c r="Y124" s="781"/>
      <c r="Z124" s="782"/>
      <c r="AA124" s="808" t="s">
        <v>245</v>
      </c>
      <c r="AB124" s="809"/>
      <c r="AC124" s="809"/>
      <c r="AD124" s="809"/>
      <c r="AE124" s="810"/>
      <c r="AF124" s="811" t="s">
        <v>438</v>
      </c>
      <c r="AG124" s="809"/>
      <c r="AH124" s="809"/>
      <c r="AI124" s="809"/>
      <c r="AJ124" s="810"/>
      <c r="AK124" s="811" t="s">
        <v>438</v>
      </c>
      <c r="AL124" s="809"/>
      <c r="AM124" s="809"/>
      <c r="AN124" s="809"/>
      <c r="AO124" s="810"/>
      <c r="AP124" s="853" t="s">
        <v>438</v>
      </c>
      <c r="AQ124" s="854"/>
      <c r="AR124" s="854"/>
      <c r="AS124" s="854"/>
      <c r="AT124" s="855"/>
      <c r="AU124" s="856" t="s">
        <v>472</v>
      </c>
      <c r="AV124" s="857"/>
      <c r="AW124" s="857"/>
      <c r="AX124" s="857"/>
      <c r="AY124" s="857"/>
      <c r="AZ124" s="857"/>
      <c r="BA124" s="857"/>
      <c r="BB124" s="857"/>
      <c r="BC124" s="857"/>
      <c r="BD124" s="857"/>
      <c r="BE124" s="857"/>
      <c r="BF124" s="857"/>
      <c r="BG124" s="857"/>
      <c r="BH124" s="857"/>
      <c r="BI124" s="857"/>
      <c r="BJ124" s="857"/>
      <c r="BK124" s="857"/>
      <c r="BL124" s="857"/>
      <c r="BM124" s="857"/>
      <c r="BN124" s="857"/>
      <c r="BO124" s="857"/>
      <c r="BP124" s="858"/>
      <c r="BQ124" s="859">
        <v>152.69999999999999</v>
      </c>
      <c r="BR124" s="860"/>
      <c r="BS124" s="860"/>
      <c r="BT124" s="860"/>
      <c r="BU124" s="860"/>
      <c r="BV124" s="860">
        <v>149.4</v>
      </c>
      <c r="BW124" s="860"/>
      <c r="BX124" s="860"/>
      <c r="BY124" s="860"/>
      <c r="BZ124" s="860"/>
      <c r="CA124" s="860">
        <v>182.4</v>
      </c>
      <c r="CB124" s="860"/>
      <c r="CC124" s="860"/>
      <c r="CD124" s="860"/>
      <c r="CE124" s="860"/>
      <c r="CF124" s="755"/>
      <c r="CG124" s="756"/>
      <c r="CH124" s="756"/>
      <c r="CI124" s="756"/>
      <c r="CJ124" s="891"/>
      <c r="CK124" s="899"/>
      <c r="CL124" s="899"/>
      <c r="CM124" s="899"/>
      <c r="CN124" s="899"/>
      <c r="CO124" s="900"/>
      <c r="CP124" s="864" t="s">
        <v>473</v>
      </c>
      <c r="CQ124" s="865"/>
      <c r="CR124" s="865"/>
      <c r="CS124" s="865"/>
      <c r="CT124" s="865"/>
      <c r="CU124" s="865"/>
      <c r="CV124" s="865"/>
      <c r="CW124" s="865"/>
      <c r="CX124" s="865"/>
      <c r="CY124" s="865"/>
      <c r="CZ124" s="865"/>
      <c r="DA124" s="865"/>
      <c r="DB124" s="865"/>
      <c r="DC124" s="865"/>
      <c r="DD124" s="865"/>
      <c r="DE124" s="865"/>
      <c r="DF124" s="866"/>
      <c r="DG124" s="792" t="s">
        <v>245</v>
      </c>
      <c r="DH124" s="793"/>
      <c r="DI124" s="793"/>
      <c r="DJ124" s="793"/>
      <c r="DK124" s="794"/>
      <c r="DL124" s="795" t="s">
        <v>245</v>
      </c>
      <c r="DM124" s="793"/>
      <c r="DN124" s="793"/>
      <c r="DO124" s="793"/>
      <c r="DP124" s="794"/>
      <c r="DQ124" s="795" t="s">
        <v>245</v>
      </c>
      <c r="DR124" s="793"/>
      <c r="DS124" s="793"/>
      <c r="DT124" s="793"/>
      <c r="DU124" s="794"/>
      <c r="DV124" s="877" t="s">
        <v>245</v>
      </c>
      <c r="DW124" s="878"/>
      <c r="DX124" s="878"/>
      <c r="DY124" s="878"/>
      <c r="DZ124" s="879"/>
    </row>
    <row r="125" spans="1:130" s="226" customFormat="1" ht="26.25" customHeight="1" x14ac:dyDescent="0.15">
      <c r="A125" s="849"/>
      <c r="B125" s="850"/>
      <c r="C125" s="844" t="s">
        <v>461</v>
      </c>
      <c r="D125" s="781"/>
      <c r="E125" s="781"/>
      <c r="F125" s="781"/>
      <c r="G125" s="781"/>
      <c r="H125" s="781"/>
      <c r="I125" s="781"/>
      <c r="J125" s="781"/>
      <c r="K125" s="781"/>
      <c r="L125" s="781"/>
      <c r="M125" s="781"/>
      <c r="N125" s="781"/>
      <c r="O125" s="781"/>
      <c r="P125" s="781"/>
      <c r="Q125" s="781"/>
      <c r="R125" s="781"/>
      <c r="S125" s="781"/>
      <c r="T125" s="781"/>
      <c r="U125" s="781"/>
      <c r="V125" s="781"/>
      <c r="W125" s="781"/>
      <c r="X125" s="781"/>
      <c r="Y125" s="781"/>
      <c r="Z125" s="782"/>
      <c r="AA125" s="808" t="s">
        <v>438</v>
      </c>
      <c r="AB125" s="809"/>
      <c r="AC125" s="809"/>
      <c r="AD125" s="809"/>
      <c r="AE125" s="810"/>
      <c r="AF125" s="811" t="s">
        <v>245</v>
      </c>
      <c r="AG125" s="809"/>
      <c r="AH125" s="809"/>
      <c r="AI125" s="809"/>
      <c r="AJ125" s="810"/>
      <c r="AK125" s="811" t="s">
        <v>245</v>
      </c>
      <c r="AL125" s="809"/>
      <c r="AM125" s="809"/>
      <c r="AN125" s="809"/>
      <c r="AO125" s="810"/>
      <c r="AP125" s="853" t="s">
        <v>438</v>
      </c>
      <c r="AQ125" s="854"/>
      <c r="AR125" s="854"/>
      <c r="AS125" s="854"/>
      <c r="AT125" s="855"/>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80" t="s">
        <v>474</v>
      </c>
      <c r="CL125" s="881"/>
      <c r="CM125" s="881"/>
      <c r="CN125" s="881"/>
      <c r="CO125" s="882"/>
      <c r="CP125" s="889" t="s">
        <v>475</v>
      </c>
      <c r="CQ125" s="837"/>
      <c r="CR125" s="837"/>
      <c r="CS125" s="837"/>
      <c r="CT125" s="837"/>
      <c r="CU125" s="837"/>
      <c r="CV125" s="837"/>
      <c r="CW125" s="837"/>
      <c r="CX125" s="837"/>
      <c r="CY125" s="837"/>
      <c r="CZ125" s="837"/>
      <c r="DA125" s="837"/>
      <c r="DB125" s="837"/>
      <c r="DC125" s="837"/>
      <c r="DD125" s="837"/>
      <c r="DE125" s="837"/>
      <c r="DF125" s="838"/>
      <c r="DG125" s="890" t="s">
        <v>438</v>
      </c>
      <c r="DH125" s="871"/>
      <c r="DI125" s="871"/>
      <c r="DJ125" s="871"/>
      <c r="DK125" s="871"/>
      <c r="DL125" s="871" t="s">
        <v>438</v>
      </c>
      <c r="DM125" s="871"/>
      <c r="DN125" s="871"/>
      <c r="DO125" s="871"/>
      <c r="DP125" s="871"/>
      <c r="DQ125" s="871" t="s">
        <v>245</v>
      </c>
      <c r="DR125" s="871"/>
      <c r="DS125" s="871"/>
      <c r="DT125" s="871"/>
      <c r="DU125" s="871"/>
      <c r="DV125" s="872" t="s">
        <v>245</v>
      </c>
      <c r="DW125" s="872"/>
      <c r="DX125" s="872"/>
      <c r="DY125" s="872"/>
      <c r="DZ125" s="873"/>
    </row>
    <row r="126" spans="1:130" s="226" customFormat="1" ht="26.25" customHeight="1" thickBot="1" x14ac:dyDescent="0.2">
      <c r="A126" s="849"/>
      <c r="B126" s="850"/>
      <c r="C126" s="844" t="s">
        <v>463</v>
      </c>
      <c r="D126" s="781"/>
      <c r="E126" s="781"/>
      <c r="F126" s="781"/>
      <c r="G126" s="781"/>
      <c r="H126" s="781"/>
      <c r="I126" s="781"/>
      <c r="J126" s="781"/>
      <c r="K126" s="781"/>
      <c r="L126" s="781"/>
      <c r="M126" s="781"/>
      <c r="N126" s="781"/>
      <c r="O126" s="781"/>
      <c r="P126" s="781"/>
      <c r="Q126" s="781"/>
      <c r="R126" s="781"/>
      <c r="S126" s="781"/>
      <c r="T126" s="781"/>
      <c r="U126" s="781"/>
      <c r="V126" s="781"/>
      <c r="W126" s="781"/>
      <c r="X126" s="781"/>
      <c r="Y126" s="781"/>
      <c r="Z126" s="782"/>
      <c r="AA126" s="808">
        <v>467</v>
      </c>
      <c r="AB126" s="809"/>
      <c r="AC126" s="809"/>
      <c r="AD126" s="809"/>
      <c r="AE126" s="810"/>
      <c r="AF126" s="811">
        <v>1199</v>
      </c>
      <c r="AG126" s="809"/>
      <c r="AH126" s="809"/>
      <c r="AI126" s="809"/>
      <c r="AJ126" s="810"/>
      <c r="AK126" s="811">
        <v>844</v>
      </c>
      <c r="AL126" s="809"/>
      <c r="AM126" s="809"/>
      <c r="AN126" s="809"/>
      <c r="AO126" s="810"/>
      <c r="AP126" s="853">
        <v>0</v>
      </c>
      <c r="AQ126" s="854"/>
      <c r="AR126" s="854"/>
      <c r="AS126" s="854"/>
      <c r="AT126" s="855"/>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3"/>
      <c r="CL126" s="884"/>
      <c r="CM126" s="884"/>
      <c r="CN126" s="884"/>
      <c r="CO126" s="885"/>
      <c r="CP126" s="844" t="s">
        <v>476</v>
      </c>
      <c r="CQ126" s="781"/>
      <c r="CR126" s="781"/>
      <c r="CS126" s="781"/>
      <c r="CT126" s="781"/>
      <c r="CU126" s="781"/>
      <c r="CV126" s="781"/>
      <c r="CW126" s="781"/>
      <c r="CX126" s="781"/>
      <c r="CY126" s="781"/>
      <c r="CZ126" s="781"/>
      <c r="DA126" s="781"/>
      <c r="DB126" s="781"/>
      <c r="DC126" s="781"/>
      <c r="DD126" s="781"/>
      <c r="DE126" s="781"/>
      <c r="DF126" s="782"/>
      <c r="DG126" s="845">
        <v>1032605</v>
      </c>
      <c r="DH126" s="846"/>
      <c r="DI126" s="846"/>
      <c r="DJ126" s="846"/>
      <c r="DK126" s="846"/>
      <c r="DL126" s="846">
        <v>924434</v>
      </c>
      <c r="DM126" s="846"/>
      <c r="DN126" s="846"/>
      <c r="DO126" s="846"/>
      <c r="DP126" s="846"/>
      <c r="DQ126" s="846">
        <v>816271</v>
      </c>
      <c r="DR126" s="846"/>
      <c r="DS126" s="846"/>
      <c r="DT126" s="846"/>
      <c r="DU126" s="846"/>
      <c r="DV126" s="823">
        <v>16.399999999999999</v>
      </c>
      <c r="DW126" s="823"/>
      <c r="DX126" s="823"/>
      <c r="DY126" s="823"/>
      <c r="DZ126" s="824"/>
    </row>
    <row r="127" spans="1:130" s="226" customFormat="1" ht="26.25" customHeight="1" x14ac:dyDescent="0.15">
      <c r="A127" s="851"/>
      <c r="B127" s="852"/>
      <c r="C127" s="867" t="s">
        <v>477</v>
      </c>
      <c r="D127" s="868"/>
      <c r="E127" s="868"/>
      <c r="F127" s="868"/>
      <c r="G127" s="868"/>
      <c r="H127" s="868"/>
      <c r="I127" s="868"/>
      <c r="J127" s="868"/>
      <c r="K127" s="868"/>
      <c r="L127" s="868"/>
      <c r="M127" s="868"/>
      <c r="N127" s="868"/>
      <c r="O127" s="868"/>
      <c r="P127" s="868"/>
      <c r="Q127" s="868"/>
      <c r="R127" s="868"/>
      <c r="S127" s="868"/>
      <c r="T127" s="868"/>
      <c r="U127" s="868"/>
      <c r="V127" s="868"/>
      <c r="W127" s="868"/>
      <c r="X127" s="868"/>
      <c r="Y127" s="868"/>
      <c r="Z127" s="869"/>
      <c r="AA127" s="808" t="s">
        <v>245</v>
      </c>
      <c r="AB127" s="809"/>
      <c r="AC127" s="809"/>
      <c r="AD127" s="809"/>
      <c r="AE127" s="810"/>
      <c r="AF127" s="811" t="s">
        <v>245</v>
      </c>
      <c r="AG127" s="809"/>
      <c r="AH127" s="809"/>
      <c r="AI127" s="809"/>
      <c r="AJ127" s="810"/>
      <c r="AK127" s="811" t="s">
        <v>245</v>
      </c>
      <c r="AL127" s="809"/>
      <c r="AM127" s="809"/>
      <c r="AN127" s="809"/>
      <c r="AO127" s="810"/>
      <c r="AP127" s="853" t="s">
        <v>438</v>
      </c>
      <c r="AQ127" s="854"/>
      <c r="AR127" s="854"/>
      <c r="AS127" s="854"/>
      <c r="AT127" s="855"/>
      <c r="AU127" s="228"/>
      <c r="AV127" s="228"/>
      <c r="AW127" s="228"/>
      <c r="AX127" s="870" t="s">
        <v>478</v>
      </c>
      <c r="AY127" s="841"/>
      <c r="AZ127" s="841"/>
      <c r="BA127" s="841"/>
      <c r="BB127" s="841"/>
      <c r="BC127" s="841"/>
      <c r="BD127" s="841"/>
      <c r="BE127" s="842"/>
      <c r="BF127" s="840" t="s">
        <v>479</v>
      </c>
      <c r="BG127" s="841"/>
      <c r="BH127" s="841"/>
      <c r="BI127" s="841"/>
      <c r="BJ127" s="841"/>
      <c r="BK127" s="841"/>
      <c r="BL127" s="842"/>
      <c r="BM127" s="840" t="s">
        <v>480</v>
      </c>
      <c r="BN127" s="841"/>
      <c r="BO127" s="841"/>
      <c r="BP127" s="841"/>
      <c r="BQ127" s="841"/>
      <c r="BR127" s="841"/>
      <c r="BS127" s="842"/>
      <c r="BT127" s="840" t="s">
        <v>481</v>
      </c>
      <c r="BU127" s="841"/>
      <c r="BV127" s="841"/>
      <c r="BW127" s="841"/>
      <c r="BX127" s="841"/>
      <c r="BY127" s="841"/>
      <c r="BZ127" s="843"/>
      <c r="CA127" s="228"/>
      <c r="CB127" s="228"/>
      <c r="CC127" s="228"/>
      <c r="CD127" s="251"/>
      <c r="CE127" s="251"/>
      <c r="CF127" s="251"/>
      <c r="CG127" s="228"/>
      <c r="CH127" s="228"/>
      <c r="CI127" s="228"/>
      <c r="CJ127" s="250"/>
      <c r="CK127" s="883"/>
      <c r="CL127" s="884"/>
      <c r="CM127" s="884"/>
      <c r="CN127" s="884"/>
      <c r="CO127" s="885"/>
      <c r="CP127" s="844" t="s">
        <v>482</v>
      </c>
      <c r="CQ127" s="781"/>
      <c r="CR127" s="781"/>
      <c r="CS127" s="781"/>
      <c r="CT127" s="781"/>
      <c r="CU127" s="781"/>
      <c r="CV127" s="781"/>
      <c r="CW127" s="781"/>
      <c r="CX127" s="781"/>
      <c r="CY127" s="781"/>
      <c r="CZ127" s="781"/>
      <c r="DA127" s="781"/>
      <c r="DB127" s="781"/>
      <c r="DC127" s="781"/>
      <c r="DD127" s="781"/>
      <c r="DE127" s="781"/>
      <c r="DF127" s="782"/>
      <c r="DG127" s="845" t="s">
        <v>245</v>
      </c>
      <c r="DH127" s="846"/>
      <c r="DI127" s="846"/>
      <c r="DJ127" s="846"/>
      <c r="DK127" s="846"/>
      <c r="DL127" s="846" t="s">
        <v>245</v>
      </c>
      <c r="DM127" s="846"/>
      <c r="DN127" s="846"/>
      <c r="DO127" s="846"/>
      <c r="DP127" s="846"/>
      <c r="DQ127" s="846" t="s">
        <v>245</v>
      </c>
      <c r="DR127" s="846"/>
      <c r="DS127" s="846"/>
      <c r="DT127" s="846"/>
      <c r="DU127" s="846"/>
      <c r="DV127" s="823" t="s">
        <v>245</v>
      </c>
      <c r="DW127" s="823"/>
      <c r="DX127" s="823"/>
      <c r="DY127" s="823"/>
      <c r="DZ127" s="824"/>
    </row>
    <row r="128" spans="1:130" s="226" customFormat="1" ht="26.25" customHeight="1" thickBot="1" x14ac:dyDescent="0.2">
      <c r="A128" s="825" t="s">
        <v>483</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484</v>
      </c>
      <c r="X128" s="827"/>
      <c r="Y128" s="827"/>
      <c r="Z128" s="828"/>
      <c r="AA128" s="829">
        <v>85052</v>
      </c>
      <c r="AB128" s="830"/>
      <c r="AC128" s="830"/>
      <c r="AD128" s="830"/>
      <c r="AE128" s="831"/>
      <c r="AF128" s="832">
        <v>73196</v>
      </c>
      <c r="AG128" s="830"/>
      <c r="AH128" s="830"/>
      <c r="AI128" s="830"/>
      <c r="AJ128" s="831"/>
      <c r="AK128" s="832">
        <v>70411</v>
      </c>
      <c r="AL128" s="830"/>
      <c r="AM128" s="830"/>
      <c r="AN128" s="830"/>
      <c r="AO128" s="831"/>
      <c r="AP128" s="833"/>
      <c r="AQ128" s="834"/>
      <c r="AR128" s="834"/>
      <c r="AS128" s="834"/>
      <c r="AT128" s="835"/>
      <c r="AU128" s="228"/>
      <c r="AV128" s="228"/>
      <c r="AW128" s="228"/>
      <c r="AX128" s="836" t="s">
        <v>485</v>
      </c>
      <c r="AY128" s="837"/>
      <c r="AZ128" s="837"/>
      <c r="BA128" s="837"/>
      <c r="BB128" s="837"/>
      <c r="BC128" s="837"/>
      <c r="BD128" s="837"/>
      <c r="BE128" s="838"/>
      <c r="BF128" s="815" t="s">
        <v>245</v>
      </c>
      <c r="BG128" s="816"/>
      <c r="BH128" s="816"/>
      <c r="BI128" s="816"/>
      <c r="BJ128" s="816"/>
      <c r="BK128" s="816"/>
      <c r="BL128" s="839"/>
      <c r="BM128" s="815">
        <v>14.5</v>
      </c>
      <c r="BN128" s="816"/>
      <c r="BO128" s="816"/>
      <c r="BP128" s="816"/>
      <c r="BQ128" s="816"/>
      <c r="BR128" s="816"/>
      <c r="BS128" s="839"/>
      <c r="BT128" s="815">
        <v>20</v>
      </c>
      <c r="BU128" s="816"/>
      <c r="BV128" s="816"/>
      <c r="BW128" s="816"/>
      <c r="BX128" s="816"/>
      <c r="BY128" s="816"/>
      <c r="BZ128" s="817"/>
      <c r="CA128" s="251"/>
      <c r="CB128" s="251"/>
      <c r="CC128" s="251"/>
      <c r="CD128" s="251"/>
      <c r="CE128" s="251"/>
      <c r="CF128" s="251"/>
      <c r="CG128" s="228"/>
      <c r="CH128" s="228"/>
      <c r="CI128" s="228"/>
      <c r="CJ128" s="250"/>
      <c r="CK128" s="886"/>
      <c r="CL128" s="887"/>
      <c r="CM128" s="887"/>
      <c r="CN128" s="887"/>
      <c r="CO128" s="888"/>
      <c r="CP128" s="818" t="s">
        <v>486</v>
      </c>
      <c r="CQ128" s="759"/>
      <c r="CR128" s="759"/>
      <c r="CS128" s="759"/>
      <c r="CT128" s="759"/>
      <c r="CU128" s="759"/>
      <c r="CV128" s="759"/>
      <c r="CW128" s="759"/>
      <c r="CX128" s="759"/>
      <c r="CY128" s="759"/>
      <c r="CZ128" s="759"/>
      <c r="DA128" s="759"/>
      <c r="DB128" s="759"/>
      <c r="DC128" s="759"/>
      <c r="DD128" s="759"/>
      <c r="DE128" s="759"/>
      <c r="DF128" s="760"/>
      <c r="DG128" s="819" t="s">
        <v>245</v>
      </c>
      <c r="DH128" s="820"/>
      <c r="DI128" s="820"/>
      <c r="DJ128" s="820"/>
      <c r="DK128" s="820"/>
      <c r="DL128" s="820" t="s">
        <v>245</v>
      </c>
      <c r="DM128" s="820"/>
      <c r="DN128" s="820"/>
      <c r="DO128" s="820"/>
      <c r="DP128" s="820"/>
      <c r="DQ128" s="820" t="s">
        <v>245</v>
      </c>
      <c r="DR128" s="820"/>
      <c r="DS128" s="820"/>
      <c r="DT128" s="820"/>
      <c r="DU128" s="820"/>
      <c r="DV128" s="821" t="s">
        <v>245</v>
      </c>
      <c r="DW128" s="821"/>
      <c r="DX128" s="821"/>
      <c r="DY128" s="821"/>
      <c r="DZ128" s="822"/>
    </row>
    <row r="129" spans="1:131" s="226" customFormat="1" ht="26.25" customHeight="1" x14ac:dyDescent="0.15">
      <c r="A129" s="803" t="s">
        <v>107</v>
      </c>
      <c r="B129" s="804"/>
      <c r="C129" s="804"/>
      <c r="D129" s="804"/>
      <c r="E129" s="804"/>
      <c r="F129" s="804"/>
      <c r="G129" s="804"/>
      <c r="H129" s="804"/>
      <c r="I129" s="804"/>
      <c r="J129" s="804"/>
      <c r="K129" s="804"/>
      <c r="L129" s="804"/>
      <c r="M129" s="804"/>
      <c r="N129" s="804"/>
      <c r="O129" s="804"/>
      <c r="P129" s="804"/>
      <c r="Q129" s="804"/>
      <c r="R129" s="804"/>
      <c r="S129" s="804"/>
      <c r="T129" s="804"/>
      <c r="U129" s="804"/>
      <c r="V129" s="804"/>
      <c r="W129" s="805" t="s">
        <v>487</v>
      </c>
      <c r="X129" s="806"/>
      <c r="Y129" s="806"/>
      <c r="Z129" s="807"/>
      <c r="AA129" s="808">
        <v>5364802</v>
      </c>
      <c r="AB129" s="809"/>
      <c r="AC129" s="809"/>
      <c r="AD129" s="809"/>
      <c r="AE129" s="810"/>
      <c r="AF129" s="811">
        <v>5635035</v>
      </c>
      <c r="AG129" s="809"/>
      <c r="AH129" s="809"/>
      <c r="AI129" s="809"/>
      <c r="AJ129" s="810"/>
      <c r="AK129" s="811">
        <v>5889505</v>
      </c>
      <c r="AL129" s="809"/>
      <c r="AM129" s="809"/>
      <c r="AN129" s="809"/>
      <c r="AO129" s="810"/>
      <c r="AP129" s="812"/>
      <c r="AQ129" s="813"/>
      <c r="AR129" s="813"/>
      <c r="AS129" s="813"/>
      <c r="AT129" s="814"/>
      <c r="AU129" s="229"/>
      <c r="AV129" s="229"/>
      <c r="AW129" s="229"/>
      <c r="AX129" s="780" t="s">
        <v>488</v>
      </c>
      <c r="AY129" s="781"/>
      <c r="AZ129" s="781"/>
      <c r="BA129" s="781"/>
      <c r="BB129" s="781"/>
      <c r="BC129" s="781"/>
      <c r="BD129" s="781"/>
      <c r="BE129" s="782"/>
      <c r="BF129" s="799" t="s">
        <v>245</v>
      </c>
      <c r="BG129" s="800"/>
      <c r="BH129" s="800"/>
      <c r="BI129" s="800"/>
      <c r="BJ129" s="800"/>
      <c r="BK129" s="800"/>
      <c r="BL129" s="801"/>
      <c r="BM129" s="799">
        <v>19.5</v>
      </c>
      <c r="BN129" s="800"/>
      <c r="BO129" s="800"/>
      <c r="BP129" s="800"/>
      <c r="BQ129" s="800"/>
      <c r="BR129" s="800"/>
      <c r="BS129" s="801"/>
      <c r="BT129" s="799">
        <v>30</v>
      </c>
      <c r="BU129" s="800"/>
      <c r="BV129" s="800"/>
      <c r="BW129" s="800"/>
      <c r="BX129" s="800"/>
      <c r="BY129" s="800"/>
      <c r="BZ129" s="802"/>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03" t="s">
        <v>489</v>
      </c>
      <c r="B130" s="804"/>
      <c r="C130" s="804"/>
      <c r="D130" s="804"/>
      <c r="E130" s="804"/>
      <c r="F130" s="804"/>
      <c r="G130" s="804"/>
      <c r="H130" s="804"/>
      <c r="I130" s="804"/>
      <c r="J130" s="804"/>
      <c r="K130" s="804"/>
      <c r="L130" s="804"/>
      <c r="M130" s="804"/>
      <c r="N130" s="804"/>
      <c r="O130" s="804"/>
      <c r="P130" s="804"/>
      <c r="Q130" s="804"/>
      <c r="R130" s="804"/>
      <c r="S130" s="804"/>
      <c r="T130" s="804"/>
      <c r="U130" s="804"/>
      <c r="V130" s="804"/>
      <c r="W130" s="805" t="s">
        <v>490</v>
      </c>
      <c r="X130" s="806"/>
      <c r="Y130" s="806"/>
      <c r="Z130" s="807"/>
      <c r="AA130" s="808">
        <v>847778</v>
      </c>
      <c r="AB130" s="809"/>
      <c r="AC130" s="809"/>
      <c r="AD130" s="809"/>
      <c r="AE130" s="810"/>
      <c r="AF130" s="811">
        <v>886311</v>
      </c>
      <c r="AG130" s="809"/>
      <c r="AH130" s="809"/>
      <c r="AI130" s="809"/>
      <c r="AJ130" s="810"/>
      <c r="AK130" s="811">
        <v>897468</v>
      </c>
      <c r="AL130" s="809"/>
      <c r="AM130" s="809"/>
      <c r="AN130" s="809"/>
      <c r="AO130" s="810"/>
      <c r="AP130" s="812"/>
      <c r="AQ130" s="813"/>
      <c r="AR130" s="813"/>
      <c r="AS130" s="813"/>
      <c r="AT130" s="814"/>
      <c r="AU130" s="229"/>
      <c r="AV130" s="229"/>
      <c r="AW130" s="229"/>
      <c r="AX130" s="780" t="s">
        <v>491</v>
      </c>
      <c r="AY130" s="781"/>
      <c r="AZ130" s="781"/>
      <c r="BA130" s="781"/>
      <c r="BB130" s="781"/>
      <c r="BC130" s="781"/>
      <c r="BD130" s="781"/>
      <c r="BE130" s="782"/>
      <c r="BF130" s="783">
        <v>11.7</v>
      </c>
      <c r="BG130" s="784"/>
      <c r="BH130" s="784"/>
      <c r="BI130" s="784"/>
      <c r="BJ130" s="784"/>
      <c r="BK130" s="784"/>
      <c r="BL130" s="785"/>
      <c r="BM130" s="783">
        <v>25</v>
      </c>
      <c r="BN130" s="784"/>
      <c r="BO130" s="784"/>
      <c r="BP130" s="784"/>
      <c r="BQ130" s="784"/>
      <c r="BR130" s="784"/>
      <c r="BS130" s="785"/>
      <c r="BT130" s="783">
        <v>35</v>
      </c>
      <c r="BU130" s="784"/>
      <c r="BV130" s="784"/>
      <c r="BW130" s="784"/>
      <c r="BX130" s="784"/>
      <c r="BY130" s="784"/>
      <c r="BZ130" s="786"/>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87"/>
      <c r="B131" s="788"/>
      <c r="C131" s="788"/>
      <c r="D131" s="788"/>
      <c r="E131" s="788"/>
      <c r="F131" s="788"/>
      <c r="G131" s="788"/>
      <c r="H131" s="788"/>
      <c r="I131" s="788"/>
      <c r="J131" s="788"/>
      <c r="K131" s="788"/>
      <c r="L131" s="788"/>
      <c r="M131" s="788"/>
      <c r="N131" s="788"/>
      <c r="O131" s="788"/>
      <c r="P131" s="788"/>
      <c r="Q131" s="788"/>
      <c r="R131" s="788"/>
      <c r="S131" s="788"/>
      <c r="T131" s="788"/>
      <c r="U131" s="788"/>
      <c r="V131" s="788"/>
      <c r="W131" s="789" t="s">
        <v>492</v>
      </c>
      <c r="X131" s="790"/>
      <c r="Y131" s="790"/>
      <c r="Z131" s="791"/>
      <c r="AA131" s="792">
        <v>4517024</v>
      </c>
      <c r="AB131" s="793"/>
      <c r="AC131" s="793"/>
      <c r="AD131" s="793"/>
      <c r="AE131" s="794"/>
      <c r="AF131" s="795">
        <v>4748724</v>
      </c>
      <c r="AG131" s="793"/>
      <c r="AH131" s="793"/>
      <c r="AI131" s="793"/>
      <c r="AJ131" s="794"/>
      <c r="AK131" s="795">
        <v>4992037</v>
      </c>
      <c r="AL131" s="793"/>
      <c r="AM131" s="793"/>
      <c r="AN131" s="793"/>
      <c r="AO131" s="794"/>
      <c r="AP131" s="796"/>
      <c r="AQ131" s="797"/>
      <c r="AR131" s="797"/>
      <c r="AS131" s="797"/>
      <c r="AT131" s="798"/>
      <c r="AU131" s="229"/>
      <c r="AV131" s="229"/>
      <c r="AW131" s="229"/>
      <c r="AX131" s="758" t="s">
        <v>493</v>
      </c>
      <c r="AY131" s="759"/>
      <c r="AZ131" s="759"/>
      <c r="BA131" s="759"/>
      <c r="BB131" s="759"/>
      <c r="BC131" s="759"/>
      <c r="BD131" s="759"/>
      <c r="BE131" s="760"/>
      <c r="BF131" s="761">
        <v>182.4</v>
      </c>
      <c r="BG131" s="762"/>
      <c r="BH131" s="762"/>
      <c r="BI131" s="762"/>
      <c r="BJ131" s="762"/>
      <c r="BK131" s="762"/>
      <c r="BL131" s="763"/>
      <c r="BM131" s="761">
        <v>350</v>
      </c>
      <c r="BN131" s="762"/>
      <c r="BO131" s="762"/>
      <c r="BP131" s="762"/>
      <c r="BQ131" s="762"/>
      <c r="BR131" s="762"/>
      <c r="BS131" s="763"/>
      <c r="BT131" s="764"/>
      <c r="BU131" s="765"/>
      <c r="BV131" s="765"/>
      <c r="BW131" s="765"/>
      <c r="BX131" s="765"/>
      <c r="BY131" s="765"/>
      <c r="BZ131" s="766"/>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67" t="s">
        <v>494</v>
      </c>
      <c r="B132" s="768"/>
      <c r="C132" s="768"/>
      <c r="D132" s="768"/>
      <c r="E132" s="768"/>
      <c r="F132" s="768"/>
      <c r="G132" s="768"/>
      <c r="H132" s="768"/>
      <c r="I132" s="768"/>
      <c r="J132" s="768"/>
      <c r="K132" s="768"/>
      <c r="L132" s="768"/>
      <c r="M132" s="768"/>
      <c r="N132" s="768"/>
      <c r="O132" s="768"/>
      <c r="P132" s="768"/>
      <c r="Q132" s="768"/>
      <c r="R132" s="768"/>
      <c r="S132" s="768"/>
      <c r="T132" s="768"/>
      <c r="U132" s="768"/>
      <c r="V132" s="771" t="s">
        <v>495</v>
      </c>
      <c r="W132" s="771"/>
      <c r="X132" s="771"/>
      <c r="Y132" s="771"/>
      <c r="Z132" s="772"/>
      <c r="AA132" s="773">
        <v>12.60951901</v>
      </c>
      <c r="AB132" s="774"/>
      <c r="AC132" s="774"/>
      <c r="AD132" s="774"/>
      <c r="AE132" s="775"/>
      <c r="AF132" s="776">
        <v>11.359619970000001</v>
      </c>
      <c r="AG132" s="774"/>
      <c r="AH132" s="774"/>
      <c r="AI132" s="774"/>
      <c r="AJ132" s="775"/>
      <c r="AK132" s="776">
        <v>11.3397597</v>
      </c>
      <c r="AL132" s="774"/>
      <c r="AM132" s="774"/>
      <c r="AN132" s="774"/>
      <c r="AO132" s="775"/>
      <c r="AP132" s="777"/>
      <c r="AQ132" s="778"/>
      <c r="AR132" s="778"/>
      <c r="AS132" s="778"/>
      <c r="AT132" s="77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69"/>
      <c r="B133" s="770"/>
      <c r="C133" s="770"/>
      <c r="D133" s="770"/>
      <c r="E133" s="770"/>
      <c r="F133" s="770"/>
      <c r="G133" s="770"/>
      <c r="H133" s="770"/>
      <c r="I133" s="770"/>
      <c r="J133" s="770"/>
      <c r="K133" s="770"/>
      <c r="L133" s="770"/>
      <c r="M133" s="770"/>
      <c r="N133" s="770"/>
      <c r="O133" s="770"/>
      <c r="P133" s="770"/>
      <c r="Q133" s="770"/>
      <c r="R133" s="770"/>
      <c r="S133" s="770"/>
      <c r="T133" s="770"/>
      <c r="U133" s="770"/>
      <c r="V133" s="750" t="s">
        <v>496</v>
      </c>
      <c r="W133" s="750"/>
      <c r="X133" s="750"/>
      <c r="Y133" s="750"/>
      <c r="Z133" s="751"/>
      <c r="AA133" s="752">
        <v>10.5</v>
      </c>
      <c r="AB133" s="753"/>
      <c r="AC133" s="753"/>
      <c r="AD133" s="753"/>
      <c r="AE133" s="754"/>
      <c r="AF133" s="752">
        <v>11.5</v>
      </c>
      <c r="AG133" s="753"/>
      <c r="AH133" s="753"/>
      <c r="AI133" s="753"/>
      <c r="AJ133" s="754"/>
      <c r="AK133" s="752">
        <v>11.7</v>
      </c>
      <c r="AL133" s="753"/>
      <c r="AM133" s="753"/>
      <c r="AN133" s="753"/>
      <c r="AO133" s="754"/>
      <c r="AP133" s="755"/>
      <c r="AQ133" s="756"/>
      <c r="AR133" s="756"/>
      <c r="AS133" s="756"/>
      <c r="AT133" s="75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JQfDH3VyOtN6vw8MUBguxNEhssguurzrvbwuYiyuz0mEBh16Fb0vWqvsOvjoVzwGwSiqqfU05aRF7JLqUL/Yog==" saltValue="2S6KySWiljNZUQWf1YYd1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497</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vEAtkPEEnws2+hZwoUUZW3oAmOhe1f+8maryOxSTOPfhmLXUSAmftQArZSG5sLPtTdatAioA5DNpSjUi128zbg==" saltValue="i5Gv8BtHuDMmkj2cu9QZz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55" zoomScaleNormal="55"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VDgLybryW5UZjmXPcXk7q4ORk4oBzVcoWISwO+bt72WJEYYCH54Hl0uL8y+noejZ6IZ8eJucsJuJwMDaDqqA==" saltValue="8CVdc4UbkoqrbfbVELEsT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498</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499</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7" t="s">
        <v>500</v>
      </c>
      <c r="AP7" s="268"/>
      <c r="AQ7" s="269" t="s">
        <v>501</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8"/>
      <c r="AP8" s="274" t="s">
        <v>502</v>
      </c>
      <c r="AQ8" s="275" t="s">
        <v>503</v>
      </c>
      <c r="AR8" s="276" t="s">
        <v>504</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59" t="s">
        <v>505</v>
      </c>
      <c r="AL9" s="1160"/>
      <c r="AM9" s="1160"/>
      <c r="AN9" s="1161"/>
      <c r="AO9" s="277">
        <v>1723348</v>
      </c>
      <c r="AP9" s="277">
        <v>76963</v>
      </c>
      <c r="AQ9" s="278">
        <v>75794</v>
      </c>
      <c r="AR9" s="279">
        <v>1.5</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59" t="s">
        <v>506</v>
      </c>
      <c r="AL10" s="1160"/>
      <c r="AM10" s="1160"/>
      <c r="AN10" s="1161"/>
      <c r="AO10" s="280">
        <v>62729</v>
      </c>
      <c r="AP10" s="280">
        <v>2801</v>
      </c>
      <c r="AQ10" s="281">
        <v>8131</v>
      </c>
      <c r="AR10" s="282">
        <v>-65.599999999999994</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59" t="s">
        <v>507</v>
      </c>
      <c r="AL11" s="1160"/>
      <c r="AM11" s="1160"/>
      <c r="AN11" s="1161"/>
      <c r="AO11" s="280" t="s">
        <v>508</v>
      </c>
      <c r="AP11" s="280" t="s">
        <v>508</v>
      </c>
      <c r="AQ11" s="281">
        <v>549</v>
      </c>
      <c r="AR11" s="282" t="s">
        <v>508</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59" t="s">
        <v>509</v>
      </c>
      <c r="AL12" s="1160"/>
      <c r="AM12" s="1160"/>
      <c r="AN12" s="1161"/>
      <c r="AO12" s="280" t="s">
        <v>508</v>
      </c>
      <c r="AP12" s="280" t="s">
        <v>508</v>
      </c>
      <c r="AQ12" s="281">
        <v>5</v>
      </c>
      <c r="AR12" s="282" t="s">
        <v>508</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59" t="s">
        <v>510</v>
      </c>
      <c r="AL13" s="1160"/>
      <c r="AM13" s="1160"/>
      <c r="AN13" s="1161"/>
      <c r="AO13" s="280">
        <v>61921</v>
      </c>
      <c r="AP13" s="280">
        <v>2765</v>
      </c>
      <c r="AQ13" s="281">
        <v>2734</v>
      </c>
      <c r="AR13" s="282">
        <v>1.1000000000000001</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59" t="s">
        <v>511</v>
      </c>
      <c r="AL14" s="1160"/>
      <c r="AM14" s="1160"/>
      <c r="AN14" s="1161"/>
      <c r="AO14" s="280" t="s">
        <v>508</v>
      </c>
      <c r="AP14" s="280" t="s">
        <v>508</v>
      </c>
      <c r="AQ14" s="281">
        <v>1219</v>
      </c>
      <c r="AR14" s="282" t="s">
        <v>508</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2" t="s">
        <v>512</v>
      </c>
      <c r="AL15" s="1163"/>
      <c r="AM15" s="1163"/>
      <c r="AN15" s="1164"/>
      <c r="AO15" s="280">
        <v>-130754</v>
      </c>
      <c r="AP15" s="280">
        <v>-5839</v>
      </c>
      <c r="AQ15" s="281">
        <v>-5248</v>
      </c>
      <c r="AR15" s="282">
        <v>11.3</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2" t="s">
        <v>187</v>
      </c>
      <c r="AL16" s="1163"/>
      <c r="AM16" s="1163"/>
      <c r="AN16" s="1164"/>
      <c r="AO16" s="280">
        <v>1717244</v>
      </c>
      <c r="AP16" s="280">
        <v>76690</v>
      </c>
      <c r="AQ16" s="281">
        <v>83183</v>
      </c>
      <c r="AR16" s="282">
        <v>-7.8</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513</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514</v>
      </c>
      <c r="AP20" s="289" t="s">
        <v>515</v>
      </c>
      <c r="AQ20" s="290" t="s">
        <v>516</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5" t="s">
        <v>517</v>
      </c>
      <c r="AL21" s="1166"/>
      <c r="AM21" s="1166"/>
      <c r="AN21" s="1167"/>
      <c r="AO21" s="293">
        <v>7.64</v>
      </c>
      <c r="AP21" s="294">
        <v>7.75</v>
      </c>
      <c r="AQ21" s="295">
        <v>-0.11</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5" t="s">
        <v>518</v>
      </c>
      <c r="AL22" s="1166"/>
      <c r="AM22" s="1166"/>
      <c r="AN22" s="1167"/>
      <c r="AO22" s="298">
        <v>98.7</v>
      </c>
      <c r="AP22" s="299">
        <v>97.5</v>
      </c>
      <c r="AQ22" s="300">
        <v>1.2</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58" t="s">
        <v>519</v>
      </c>
      <c r="B26" s="1158"/>
      <c r="C26" s="1158"/>
      <c r="D26" s="1158"/>
      <c r="E26" s="1158"/>
      <c r="F26" s="1158"/>
      <c r="G26" s="1158"/>
      <c r="H26" s="1158"/>
      <c r="I26" s="1158"/>
      <c r="J26" s="1158"/>
      <c r="K26" s="1158"/>
      <c r="L26" s="1158"/>
      <c r="M26" s="1158"/>
      <c r="N26" s="1158"/>
      <c r="O26" s="1158"/>
      <c r="P26" s="1158"/>
      <c r="Q26" s="1158"/>
      <c r="R26" s="1158"/>
      <c r="S26" s="1158"/>
      <c r="T26" s="1158"/>
      <c r="U26" s="1158"/>
      <c r="V26" s="1158"/>
      <c r="W26" s="1158"/>
      <c r="X26" s="1158"/>
      <c r="Y26" s="1158"/>
      <c r="Z26" s="1158"/>
      <c r="AA26" s="1158"/>
      <c r="AB26" s="1158"/>
      <c r="AC26" s="1158"/>
      <c r="AD26" s="1158"/>
      <c r="AE26" s="1158"/>
      <c r="AF26" s="1158"/>
      <c r="AG26" s="1158"/>
      <c r="AH26" s="1158"/>
      <c r="AI26" s="1158"/>
      <c r="AJ26" s="1158"/>
      <c r="AK26" s="1158"/>
      <c r="AL26" s="1158"/>
      <c r="AM26" s="1158"/>
      <c r="AN26" s="1158"/>
      <c r="AO26" s="1158"/>
      <c r="AP26" s="1158"/>
      <c r="AQ26" s="1158"/>
      <c r="AR26" s="1158"/>
      <c r="AS26" s="1158"/>
      <c r="AT26" s="263"/>
    </row>
    <row r="27" spans="1:46" x14ac:dyDescent="0.15">
      <c r="A27" s="305"/>
      <c r="AO27" s="258"/>
      <c r="AP27" s="258"/>
      <c r="AQ27" s="258"/>
      <c r="AR27" s="258"/>
      <c r="AS27" s="258"/>
      <c r="AT27" s="258"/>
    </row>
    <row r="28" spans="1:46" ht="17.25" x14ac:dyDescent="0.15">
      <c r="A28" s="259" t="s">
        <v>520</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521</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7" t="s">
        <v>500</v>
      </c>
      <c r="AP30" s="268"/>
      <c r="AQ30" s="269" t="s">
        <v>501</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8"/>
      <c r="AP31" s="274" t="s">
        <v>502</v>
      </c>
      <c r="AQ31" s="275" t="s">
        <v>503</v>
      </c>
      <c r="AR31" s="276" t="s">
        <v>504</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49" t="s">
        <v>522</v>
      </c>
      <c r="AL32" s="1150"/>
      <c r="AM32" s="1150"/>
      <c r="AN32" s="1151"/>
      <c r="AO32" s="308">
        <v>1010501</v>
      </c>
      <c r="AP32" s="308">
        <v>45128</v>
      </c>
      <c r="AQ32" s="309">
        <v>33516</v>
      </c>
      <c r="AR32" s="310">
        <v>34.6</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49" t="s">
        <v>523</v>
      </c>
      <c r="AL33" s="1150"/>
      <c r="AM33" s="1150"/>
      <c r="AN33" s="1151"/>
      <c r="AO33" s="308" t="s">
        <v>508</v>
      </c>
      <c r="AP33" s="308" t="s">
        <v>508</v>
      </c>
      <c r="AQ33" s="309" t="s">
        <v>508</v>
      </c>
      <c r="AR33" s="310" t="s">
        <v>508</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49" t="s">
        <v>524</v>
      </c>
      <c r="AL34" s="1150"/>
      <c r="AM34" s="1150"/>
      <c r="AN34" s="1151"/>
      <c r="AO34" s="308" t="s">
        <v>508</v>
      </c>
      <c r="AP34" s="308" t="s">
        <v>508</v>
      </c>
      <c r="AQ34" s="309" t="s">
        <v>508</v>
      </c>
      <c r="AR34" s="310" t="s">
        <v>508</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49" t="s">
        <v>525</v>
      </c>
      <c r="AL35" s="1150"/>
      <c r="AM35" s="1150"/>
      <c r="AN35" s="1151"/>
      <c r="AO35" s="308">
        <v>375690</v>
      </c>
      <c r="AP35" s="308">
        <v>16778</v>
      </c>
      <c r="AQ35" s="309">
        <v>11499</v>
      </c>
      <c r="AR35" s="310">
        <v>45.9</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49" t="s">
        <v>526</v>
      </c>
      <c r="AL36" s="1150"/>
      <c r="AM36" s="1150"/>
      <c r="AN36" s="1151"/>
      <c r="AO36" s="308">
        <v>126083</v>
      </c>
      <c r="AP36" s="308">
        <v>5631</v>
      </c>
      <c r="AQ36" s="309">
        <v>2953</v>
      </c>
      <c r="AR36" s="310">
        <v>90.7</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49" t="s">
        <v>527</v>
      </c>
      <c r="AL37" s="1150"/>
      <c r="AM37" s="1150"/>
      <c r="AN37" s="1151"/>
      <c r="AO37" s="308">
        <v>18872</v>
      </c>
      <c r="AP37" s="308">
        <v>843</v>
      </c>
      <c r="AQ37" s="309">
        <v>178</v>
      </c>
      <c r="AR37" s="310">
        <v>373.6</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2" t="s">
        <v>528</v>
      </c>
      <c r="AL38" s="1153"/>
      <c r="AM38" s="1153"/>
      <c r="AN38" s="1154"/>
      <c r="AO38" s="311">
        <v>2818</v>
      </c>
      <c r="AP38" s="311">
        <v>126</v>
      </c>
      <c r="AQ38" s="312">
        <v>3</v>
      </c>
      <c r="AR38" s="300">
        <v>4100</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2" t="s">
        <v>529</v>
      </c>
      <c r="AL39" s="1153"/>
      <c r="AM39" s="1153"/>
      <c r="AN39" s="1154"/>
      <c r="AO39" s="308">
        <v>-70411</v>
      </c>
      <c r="AP39" s="308">
        <v>-3144</v>
      </c>
      <c r="AQ39" s="309">
        <v>-2838</v>
      </c>
      <c r="AR39" s="310">
        <v>10.8</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49" t="s">
        <v>530</v>
      </c>
      <c r="AL40" s="1150"/>
      <c r="AM40" s="1150"/>
      <c r="AN40" s="1151"/>
      <c r="AO40" s="308">
        <v>-897468</v>
      </c>
      <c r="AP40" s="308">
        <v>-40080</v>
      </c>
      <c r="AQ40" s="309">
        <v>-31562</v>
      </c>
      <c r="AR40" s="310">
        <v>27</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5" t="s">
        <v>300</v>
      </c>
      <c r="AL41" s="1156"/>
      <c r="AM41" s="1156"/>
      <c r="AN41" s="1157"/>
      <c r="AO41" s="308">
        <v>566085</v>
      </c>
      <c r="AP41" s="308">
        <v>25281</v>
      </c>
      <c r="AQ41" s="309">
        <v>13749</v>
      </c>
      <c r="AR41" s="310">
        <v>83.9</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531</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532</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533</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2" t="s">
        <v>500</v>
      </c>
      <c r="AN49" s="1144" t="s">
        <v>534</v>
      </c>
      <c r="AO49" s="1145"/>
      <c r="AP49" s="1145"/>
      <c r="AQ49" s="1145"/>
      <c r="AR49" s="1146"/>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3"/>
      <c r="AN50" s="324" t="s">
        <v>535</v>
      </c>
      <c r="AO50" s="325" t="s">
        <v>536</v>
      </c>
      <c r="AP50" s="326" t="s">
        <v>537</v>
      </c>
      <c r="AQ50" s="327" t="s">
        <v>538</v>
      </c>
      <c r="AR50" s="328" t="s">
        <v>539</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540</v>
      </c>
      <c r="AL51" s="321"/>
      <c r="AM51" s="329">
        <v>1938000</v>
      </c>
      <c r="AN51" s="330">
        <v>81955</v>
      </c>
      <c r="AO51" s="331">
        <v>50</v>
      </c>
      <c r="AP51" s="332">
        <v>53655</v>
      </c>
      <c r="AQ51" s="333">
        <v>-6.1</v>
      </c>
      <c r="AR51" s="334">
        <v>56.1</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541</v>
      </c>
      <c r="AM52" s="337">
        <v>1711966</v>
      </c>
      <c r="AN52" s="338">
        <v>72397</v>
      </c>
      <c r="AO52" s="339">
        <v>63.4</v>
      </c>
      <c r="AP52" s="340">
        <v>32719</v>
      </c>
      <c r="AQ52" s="341">
        <v>-9.6</v>
      </c>
      <c r="AR52" s="342">
        <v>73</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542</v>
      </c>
      <c r="AL53" s="321"/>
      <c r="AM53" s="329">
        <v>895686</v>
      </c>
      <c r="AN53" s="330">
        <v>38205</v>
      </c>
      <c r="AO53" s="331">
        <v>-53.4</v>
      </c>
      <c r="AP53" s="332">
        <v>53869</v>
      </c>
      <c r="AQ53" s="333">
        <v>0.4</v>
      </c>
      <c r="AR53" s="334">
        <v>-53.8</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541</v>
      </c>
      <c r="AM54" s="337">
        <v>546168</v>
      </c>
      <c r="AN54" s="338">
        <v>23297</v>
      </c>
      <c r="AO54" s="339">
        <v>-67.8</v>
      </c>
      <c r="AP54" s="340">
        <v>35046</v>
      </c>
      <c r="AQ54" s="341">
        <v>7.1</v>
      </c>
      <c r="AR54" s="342">
        <v>-74.900000000000006</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543</v>
      </c>
      <c r="AL55" s="321"/>
      <c r="AM55" s="329">
        <v>992454</v>
      </c>
      <c r="AN55" s="330">
        <v>42404</v>
      </c>
      <c r="AO55" s="331">
        <v>11</v>
      </c>
      <c r="AP55" s="332">
        <v>59119</v>
      </c>
      <c r="AQ55" s="333">
        <v>9.6999999999999993</v>
      </c>
      <c r="AR55" s="334">
        <v>1.3</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541</v>
      </c>
      <c r="AM56" s="337">
        <v>622757</v>
      </c>
      <c r="AN56" s="338">
        <v>26608</v>
      </c>
      <c r="AO56" s="339">
        <v>14.2</v>
      </c>
      <c r="AP56" s="340">
        <v>29900</v>
      </c>
      <c r="AQ56" s="341">
        <v>-14.7</v>
      </c>
      <c r="AR56" s="342">
        <v>28.9</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544</v>
      </c>
      <c r="AL57" s="321"/>
      <c r="AM57" s="329">
        <v>1488887</v>
      </c>
      <c r="AN57" s="330">
        <v>64577</v>
      </c>
      <c r="AO57" s="331">
        <v>52.3</v>
      </c>
      <c r="AP57" s="332">
        <v>53895</v>
      </c>
      <c r="AQ57" s="333">
        <v>-8.8000000000000007</v>
      </c>
      <c r="AR57" s="334">
        <v>61.1</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541</v>
      </c>
      <c r="AM58" s="337">
        <v>1000352</v>
      </c>
      <c r="AN58" s="338">
        <v>43388</v>
      </c>
      <c r="AO58" s="339">
        <v>63.1</v>
      </c>
      <c r="AP58" s="340">
        <v>31224</v>
      </c>
      <c r="AQ58" s="341">
        <v>4.4000000000000004</v>
      </c>
      <c r="AR58" s="342">
        <v>58.7</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545</v>
      </c>
      <c r="AL59" s="321"/>
      <c r="AM59" s="329">
        <v>4363248</v>
      </c>
      <c r="AN59" s="330">
        <v>194857</v>
      </c>
      <c r="AO59" s="331">
        <v>201.7</v>
      </c>
      <c r="AP59" s="332">
        <v>56181</v>
      </c>
      <c r="AQ59" s="333">
        <v>4.2</v>
      </c>
      <c r="AR59" s="334">
        <v>197.5</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541</v>
      </c>
      <c r="AM60" s="337">
        <v>3310425</v>
      </c>
      <c r="AN60" s="338">
        <v>147840</v>
      </c>
      <c r="AO60" s="339">
        <v>240.7</v>
      </c>
      <c r="AP60" s="340">
        <v>32039</v>
      </c>
      <c r="AQ60" s="341">
        <v>2.6</v>
      </c>
      <c r="AR60" s="342">
        <v>238.1</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546</v>
      </c>
      <c r="AL61" s="343"/>
      <c r="AM61" s="344">
        <v>1935655</v>
      </c>
      <c r="AN61" s="345">
        <v>84400</v>
      </c>
      <c r="AO61" s="346">
        <v>52.3</v>
      </c>
      <c r="AP61" s="347">
        <v>55344</v>
      </c>
      <c r="AQ61" s="348">
        <v>-0.1</v>
      </c>
      <c r="AR61" s="334">
        <v>52.4</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541</v>
      </c>
      <c r="AM62" s="337">
        <v>1438334</v>
      </c>
      <c r="AN62" s="338">
        <v>62706</v>
      </c>
      <c r="AO62" s="339">
        <v>62.7</v>
      </c>
      <c r="AP62" s="340">
        <v>32186</v>
      </c>
      <c r="AQ62" s="341">
        <v>-2</v>
      </c>
      <c r="AR62" s="342">
        <v>64.7</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2dV2dJhcxKT5CxQr7CWuG+IknV3QWDzp1xPRXsXmFYOfSpSLUyVqSdqGbhkkF5/dIXFnR5Ty4Tt7aEITJmT5nw==" saltValue="8vXmXNyhj3KGhfDSN8ZJZ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548</v>
      </c>
    </row>
    <row r="121" spans="125:125" ht="13.5" hidden="1" customHeight="1" x14ac:dyDescent="0.15">
      <c r="DU121" s="255"/>
    </row>
  </sheetData>
  <sheetProtection algorithmName="SHA-512" hashValue="SXaKEel9Ct6O2EovfSMOcNntIssfMHEPhLpiuUidyrxP8V5TCsWiA9lx/L2wdPna8jz25e1WB+nBXgW6msDLKw==" saltValue="OJwAZxHKPvxtm2zzcsQW4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549</v>
      </c>
    </row>
  </sheetData>
  <sheetProtection algorithmName="SHA-512" hashValue="GUlg3xRt1JXo1gvnEf68a+GH/qm6Ixt+1UBczgx5Sh7/VrJX1zHm9vLUr0lHKs26y+WFLPJuu1tU5NtevE6oJQ==" saltValue="ONUXV2wZh2DuXibTWwSOs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168" t="s">
        <v>3</v>
      </c>
      <c r="D47" s="1168"/>
      <c r="E47" s="1169"/>
      <c r="F47" s="11">
        <v>35.43</v>
      </c>
      <c r="G47" s="12">
        <v>35.97</v>
      </c>
      <c r="H47" s="12">
        <v>29.57</v>
      </c>
      <c r="I47" s="12">
        <v>24.61</v>
      </c>
      <c r="J47" s="13">
        <v>20.149999999999999</v>
      </c>
    </row>
    <row r="48" spans="2:10" ht="57.75" customHeight="1" x14ac:dyDescent="0.15">
      <c r="B48" s="14"/>
      <c r="C48" s="1170" t="s">
        <v>4</v>
      </c>
      <c r="D48" s="1170"/>
      <c r="E48" s="1171"/>
      <c r="F48" s="15">
        <v>7.52</v>
      </c>
      <c r="G48" s="16">
        <v>5.8</v>
      </c>
      <c r="H48" s="16">
        <v>7.82</v>
      </c>
      <c r="I48" s="16">
        <v>9.26</v>
      </c>
      <c r="J48" s="17">
        <v>10.78</v>
      </c>
    </row>
    <row r="49" spans="2:10" ht="57.75" customHeight="1" thickBot="1" x14ac:dyDescent="0.2">
      <c r="B49" s="18"/>
      <c r="C49" s="1172" t="s">
        <v>5</v>
      </c>
      <c r="D49" s="1172"/>
      <c r="E49" s="1173"/>
      <c r="F49" s="19" t="s">
        <v>555</v>
      </c>
      <c r="G49" s="20" t="s">
        <v>556</v>
      </c>
      <c r="H49" s="20" t="s">
        <v>557</v>
      </c>
      <c r="I49" s="20" t="s">
        <v>558</v>
      </c>
      <c r="J49" s="21" t="s">
        <v>559</v>
      </c>
    </row>
    <row r="50" spans="2:10" x14ac:dyDescent="0.15"/>
  </sheetData>
  <sheetProtection algorithmName="SHA-512" hashValue="i6ySCRe1a8A92oC92qjDFv7mGj4kN3E4z0sTWhRNB7bjsBibIW170fmVicIK2HEa8cG6xWDBzEICZD0k38RBRA==" saltValue="OnNjeWuWOwY8XE9YswxPO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 </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小池 悠</cp:lastModifiedBy>
  <cp:lastPrinted>2023-03-17T08:11:30Z</cp:lastPrinted>
  <dcterms:created xsi:type="dcterms:W3CDTF">2023-02-20T06:57:26Z</dcterms:created>
  <dcterms:modified xsi:type="dcterms:W3CDTF">2023-10-10T02:55:15Z</dcterms:modified>
  <cp:category/>
</cp:coreProperties>
</file>