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G1505\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l="1"/>
  <c r="BW34" i="10"/>
  <c r="BW35" i="10" s="1"/>
  <c r="BW36" i="10" s="1"/>
  <c r="BW37" i="10" s="1"/>
  <c r="BW38" i="10" s="1"/>
  <c r="BW39" i="10" s="1"/>
  <c r="BW40" i="10" s="1"/>
  <c r="BW41" i="10" s="1"/>
  <c r="CO34" i="10" l="1"/>
  <c r="CO35" i="10" s="1"/>
</calcChain>
</file>

<file path=xl/sharedStrings.xml><?xml version="1.0" encoding="utf-8"?>
<sst xmlns="http://schemas.openxmlformats.org/spreadsheetml/2006/main" count="1087" uniqueCount="605">
  <si>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</si>
  <si>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</si>
  <si>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</si>
  <si>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</si>
  <si>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</si>
  <si>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</si>
  <si>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</si>
  <si>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</si>
  <si>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</si>
  <si>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</si>
  <si>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</si>
  <si>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</si>
  <si>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</si>
  <si>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</si>
  <si>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</si>
  <si>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</si>
  <si>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</si>
  <si>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</si>
  <si>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</si>
  <si>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</si>
  <si>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</si>
  <si>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</si>
  <si>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</si>
  <si>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</si>
  <si>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</si>
  <si>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</si>
  <si>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</si>
  <si>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</si>
  <si>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</si>
  <si>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</si>
  <si>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</si>
  <si>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</si>
  <si>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</si>
  <si>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</si>
  <si>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</si>
  <si>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</si>
  <si>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</si>
  <si>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</si>
  <si>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</si>
  <si>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</si>
  <si>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</si>
  <si>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</si>
  <si>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</si>
  <si>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</si>
  <si>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</si>
  <si>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</si>
  <si>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</si>
  <si>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</si>
  <si>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</si>
  <si>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</si>
  <si>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</si>
  <si>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</si>
  <si>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</si>
  <si>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</si>
  <si>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</si>
  <si>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</si>
  <si>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</si>
  <si>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</si>
  <si>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</si>
  <si>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</si>
  <si>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</si>
  <si>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</si>
  <si>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</si>
  <si>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</si>
  <si>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</si>
  <si>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</si>
  <si>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</si>
  <si>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</si>
  <si>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</si>
  <si>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</si>
  <si>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</si>
  <si>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</si>
  <si>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</si>
  <si>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</si>
  <si>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</si>
  <si>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</si>
  <si>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</si>
  <si>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</si>
  <si>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</si>
  <si>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</si>
  <si>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</si>
  <si>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</si>
  <si>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</si>
  <si>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</si>
  <si>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</si>
  <si>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</si>
  <si>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</si>
  <si>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</si>
  <si>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</si>
  <si>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</si>
  <si>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</si>
  <si>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</si>
  <si>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</si>
  <si>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</si>
  <si>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</si>
  <si>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</si>
  <si>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</si>
  <si>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</si>
  <si>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多度津町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</si>
  <si>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</si>
  <si>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</si>
  <si>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</si>
  <si>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</si>
  <si>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</si>
  <si>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</si>
  <si>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</si>
  <si>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</si>
  <si>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</si>
  <si>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</si>
  <si>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</si>
  <si>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</si>
  <si>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</si>
  <si>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</si>
  <si>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</si>
  <si>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</si>
  <si>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</si>
  <si>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</si>
  <si>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</si>
  <si>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</si>
  <si>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</si>
  <si>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</si>
  <si>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</si>
  <si>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</si>
  <si>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</si>
  <si>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</si>
  <si>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</si>
  <si>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</si>
  <si>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</si>
  <si>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</si>
  <si>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</si>
  <si>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</si>
  <si>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</si>
  <si>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</si>
  <si>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</si>
  <si>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</si>
  <si>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</si>
  <si>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</si>
  <si>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</si>
  <si>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</si>
  <si>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</si>
  <si>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</si>
  <si>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</si>
  <si>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</si>
  <si>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</si>
  <si>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</si>
  <si>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</si>
  <si>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</si>
  <si>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</si>
  <si>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</si>
  <si>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</si>
  <si>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</si>
  <si>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</si>
  <si>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</si>
  <si>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</si>
  <si>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</si>
  <si>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</si>
  <si>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</si>
  <si>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</si>
  <si>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</si>
  <si>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</si>
  <si>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</si>
  <si>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</si>
  <si>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</si>
  <si>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</si>
  <si>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</si>
  <si>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</si>
  <si>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</si>
  <si>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</si>
  <si>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</si>
  <si>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</si>
  <si>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</si>
  <si>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</si>
  <si>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</si>
  <si>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</si>
  <si>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</si>
  <si>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</si>
  <si>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</si>
  <si>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</si>
  <si>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</si>
  <si>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</si>
  <si>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</si>
  <si>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</si>
  <si>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</si>
  <si>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</si>
  <si>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</si>
  <si>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</si>
  <si>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</si>
  <si>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</si>
  <si>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</si>
  <si>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</si>
  <si>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</si>
  <si>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</si>
  <si>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</si>
  <si>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</si>
  <si>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</si>
  <si>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</si>
  <si>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</si>
  <si>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</si>
  <si>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</si>
  <si>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</si>
  <si>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</si>
  <si>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</si>
  <si>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</si>
  <si>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</si>
  <si>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</si>
  <si>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</si>
  <si>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</si>
  <si>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</si>
  <si>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</si>
  <si>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</si>
  <si>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</si>
  <si>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</si>
  <si>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</si>
  <si>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香川県多度津町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</si>
  <si>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</si>
  <si>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</si>
  <si>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</si>
  <si>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</si>
  <si>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</si>
  <si>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</si>
  <si>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</si>
  <si>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</si>
  <si>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</si>
  <si>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</si>
  <si>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</si>
  <si>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</si>
  <si>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</si>
  <si>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</si>
  <si>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</si>
  <si>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</si>
  <si>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</si>
  <si>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</si>
  <si>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</si>
  <si>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</si>
  <si>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</si>
  <si>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</si>
  <si>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</si>
  <si>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</si>
  <si>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</si>
  <si>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</si>
  <si>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</si>
  <si>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</si>
  <si>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</si>
  <si>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</si>
  <si>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</si>
  <si>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</si>
  <si>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</si>
  <si>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</si>
  <si>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</si>
  <si>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</si>
  <si>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</si>
  <si>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</si>
  <si>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</si>
  <si>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</si>
  <si>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</si>
  <si>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</si>
  <si>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</si>
  <si>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</si>
  <si>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</si>
  <si>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</si>
  <si>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</si>
  <si>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</si>
  <si>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</si>
  <si>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</si>
  <si>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</si>
  <si>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</si>
  <si>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</si>
  <si>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</si>
  <si>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</si>
  <si>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</si>
  <si>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</si>
  <si>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</si>
  <si>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</si>
  <si>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</si>
  <si>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</si>
  <si>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</si>
  <si>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</si>
  <si>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</si>
  <si>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</si>
  <si>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</si>
  <si>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</si>
  <si>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</si>
  <si>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</si>
  <si>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</si>
  <si>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</si>
  <si>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</si>
  <si>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</si>
  <si>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</si>
  <si>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</si>
  <si>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</si>
  <si>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</si>
  <si>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</si>
  <si>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</si>
  <si>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</si>
  <si>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</si>
  <si>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</si>
  <si>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</si>
  <si>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</si>
  <si>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</si>
  <si>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</si>
  <si>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</si>
  <si>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</si>
  <si>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</si>
  <si>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</si>
  <si>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</si>
  <si>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</si>
  <si>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</si>
  <si>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</si>
  <si>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</si>
  <si>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</si>
  <si>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</si>
  <si>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</si>
  <si>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</si>
  <si>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</si>
  <si>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</si>
  <si>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</si>
  <si>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</si>
  <si>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</si>
  <si>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</si>
  <si>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</si>
  <si>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</si>
  <si>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</si>
  <si>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</si>
  <si>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</si>
  <si>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</si>
  <si>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</si>
  <si>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</si>
  <si>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</si>
  <si>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</si>
  <si>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</si>
  <si>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</si>
  <si>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</si>
  <si>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</si>
  <si>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</si>
  <si>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</si>
  <si>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</si>
  <si>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</si>
  <si>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</si>
  <si>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</si>
  <si>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</si>
  <si>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</si>
  <si>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</si>
  <si>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</si>
  <si>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</si>
  <si>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</si>
  <si>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</si>
  <si>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</si>
  <si>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</si>
  <si>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</si>
  <si>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</si>
  <si>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</si>
  <si>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</si>
  <si>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</si>
  <si>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</si>
  <si>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</si>
  <si>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</si>
  <si>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</si>
  <si>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</si>
  <si>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</si>
  <si>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</si>
  <si>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</si>
  <si>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</si>
  <si>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</si>
  <si>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</si>
  <si>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香川県多度津町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</si>
  <si>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</si>
  <si>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</si>
  <si>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</si>
  <si>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</si>
  <si>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</si>
  <si>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</si>
  <si>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</si>
  <si>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</si>
  <si>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</si>
  <si>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</si>
  <si>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</si>
  <si>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</si>
  <si>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</si>
  <si>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</si>
  <si>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</si>
  <si>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</si>
  <si>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</si>
  <si>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</si>
  <si>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</si>
  <si>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</si>
  <si>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</si>
  <si>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</si>
  <si>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</si>
  <si>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</si>
  <si>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</si>
  <si>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</si>
  <si>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</si>
  <si>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</si>
  <si>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</si>
  <si>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</si>
  <si>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</si>
  <si>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</si>
  <si>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</si>
  <si>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</si>
  <si>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</si>
  <si>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直営診療所特別会計</t>
    <phoneticPr fontId="5"/>
  </si>
  <si>
    <t>介護保険事業特別会計</t>
    <phoneticPr fontId="5"/>
  </si>
  <si>
    <t>後期高齢者医療特別会計</t>
    <phoneticPr fontId="5"/>
  </si>
  <si>
    <t>多度津町公共下水道特別会計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</si>
  <si>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</si>
  <si>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</si>
  <si>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</si>
  <si>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</si>
  <si>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</si>
  <si>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</si>
  <si>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</si>
  <si>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</si>
  <si>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</si>
  <si>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</si>
  <si>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</si>
  <si>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</si>
  <si>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</si>
  <si>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</si>
  <si>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</si>
  <si>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</si>
  <si>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</si>
  <si>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</si>
  <si>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</si>
  <si>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</si>
  <si>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</si>
  <si>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</si>
  <si>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</si>
  <si>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</si>
  <si>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</si>
  <si>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</si>
  <si>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</si>
  <si>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</si>
  <si>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</si>
  <si>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</si>
  <si>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</si>
  <si>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</si>
  <si>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</si>
  <si>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</si>
  <si>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</si>
  <si>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</si>
  <si>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</si>
  <si>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</si>
  <si>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</si>
  <si>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</si>
  <si>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</si>
  <si>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</si>
  <si>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</si>
  <si>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</si>
  <si>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</si>
  <si>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</si>
  <si>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</si>
  <si>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</si>
  <si>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</si>
  <si>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</si>
  <si>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</si>
  <si>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</si>
  <si>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</si>
  <si>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</si>
  <si>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</si>
  <si>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</si>
  <si>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</si>
  <si>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</si>
  <si>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</si>
  <si>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</si>
  <si>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</si>
  <si>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</si>
  <si>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</si>
  <si>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</si>
  <si>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</si>
  <si>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</si>
  <si>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</si>
  <si>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</si>
  <si>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</si>
  <si>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多度津町公共下水道特別会計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</si>
  <si>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</si>
  <si>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</si>
  <si>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</si>
  <si>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</si>
  <si>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</si>
  <si>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</si>
  <si>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</si>
  <si>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</si>
  <si>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</si>
  <si>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</si>
  <si>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</si>
  <si>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</si>
  <si>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</si>
  <si>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</si>
  <si>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</si>
  <si>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</si>
  <si>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</si>
  <si>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</si>
  <si>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</si>
  <si>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</si>
  <si>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</si>
  <si>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</si>
  <si>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</si>
  <si>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</si>
  <si>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</si>
  <si>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</si>
  <si>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</si>
  <si>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</si>
  <si>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</si>
  <si>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</si>
  <si>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</si>
  <si>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</si>
  <si>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</si>
  <si>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</si>
  <si>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</si>
  <si>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</si>
  <si>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</si>
  <si>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</si>
  <si>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</si>
  <si>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</si>
  <si>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</si>
  <si>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</si>
  <si>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</si>
  <si>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</si>
  <si>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</si>
  <si>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</si>
  <si>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</si>
  <si>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</si>
  <si>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</si>
  <si>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</si>
  <si>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</si>
  <si>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</si>
  <si>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</si>
  <si>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</si>
  <si>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</si>
  <si>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</si>
  <si>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</si>
  <si>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</si>
  <si>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</si>
  <si>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</si>
  <si>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</si>
  <si>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</si>
  <si>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</si>
  <si>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</si>
  <si>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</si>
  <si>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</si>
  <si>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</si>
  <si>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</si>
  <si>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</si>
  <si>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</si>
  <si>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</si>
  <si>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</si>
  <si>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</si>
  <si>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</si>
  <si>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</si>
  <si>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</si>
  <si>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</si>
  <si>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</si>
  <si>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</si>
  <si>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</si>
  <si>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</si>
  <si>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</si>
  <si>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</si>
  <si>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</si>
  <si>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</si>
  <si>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</si>
  <si>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</si>
  <si>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</si>
  <si>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</si>
  <si>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</si>
  <si>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</si>
  <si>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</si>
  <si>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16.61</t>
  </si>
  <si>
    <t>▲ 6.68</t>
  </si>
  <si>
    <t>▲ 5.83</t>
  </si>
  <si>
    <t>▲ 1.85</t>
  </si>
  <si>
    <t>▲ 5.35</t>
  </si>
  <si>
    <t>一般会計</t>
  </si>
  <si>
    <t>国民健康保険特別会計</t>
  </si>
  <si>
    <t>介護保険事業特別会計</t>
  </si>
  <si>
    <t>直営診療所特別会計</t>
  </si>
  <si>
    <t>後期高齢者医療特別会計</t>
  </si>
  <si>
    <t>多度津町公共下水道特別会計</t>
  </si>
  <si>
    <t>その他会計（赤字）</t>
  </si>
  <si>
    <t>その他会計（黒字）</t>
  </si>
  <si>
    <t>H25末</t>
    <phoneticPr fontId="5"/>
  </si>
  <si>
    <t>H26末</t>
    <phoneticPr fontId="5"/>
  </si>
  <si>
    <t>H27末</t>
    <phoneticPr fontId="5"/>
  </si>
  <si>
    <t>H28末</t>
    <phoneticPr fontId="5"/>
  </si>
  <si>
    <t>H29末</t>
    <phoneticPr fontId="5"/>
  </si>
  <si>
    <t>-</t>
    <phoneticPr fontId="2"/>
  </si>
  <si>
    <t>中讃広域行政事務組合（一般会計）</t>
    <rPh sb="0" eb="2">
      <t>チュウサン</t>
    </rPh>
    <rPh sb="2" eb="4">
      <t>コウイキ</t>
    </rPh>
    <rPh sb="4" eb="6">
      <t>ギョウセイ</t>
    </rPh>
    <rPh sb="6" eb="8">
      <t>ジム</t>
    </rPh>
    <rPh sb="8" eb="10">
      <t>クミアイ</t>
    </rPh>
    <rPh sb="11" eb="13">
      <t>イッパン</t>
    </rPh>
    <rPh sb="13" eb="15">
      <t>カイケイ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</si>
  <si>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</si>
  <si>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</si>
  <si>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t>
    <phoneticPr fontId="2"/>
  </si>
  <si>
    <t>多度津町土地開発公社</t>
    <rPh sb="0" eb="4">
      <t>タドツチョウ</t>
    </rPh>
    <rPh sb="4" eb="6">
      <t>トチ</t>
    </rPh>
    <rPh sb="6" eb="8">
      <t>カイハツ</t>
    </rPh>
    <rPh sb="8" eb="10">
      <t>コウシャ</t>
    </rPh>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</si>
  <si>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</si>
  <si>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庁舎建設基金</t>
    <rPh sb="0" eb="2">
      <t>チョウシャ</t>
    </rPh>
    <rPh sb="2" eb="4">
      <t>ケンセツ</t>
    </rPh>
    <rPh sb="4" eb="6">
      <t>キキン</t>
    </rPh>
    <phoneticPr fontId="2"/>
  </si>
  <si>
    <t>奨学基金</t>
    <rPh sb="0" eb="2">
      <t>ショウガク</t>
    </rPh>
    <rPh sb="2" eb="4">
      <t>キキン</t>
    </rPh>
    <phoneticPr fontId="2"/>
  </si>
  <si>
    <t>学校教育施設等整備事業基金</t>
    <rPh sb="0" eb="2">
      <t>ガッコウ</t>
    </rPh>
    <rPh sb="2" eb="4">
      <t>キョウイク</t>
    </rPh>
    <rPh sb="4" eb="6">
      <t>シセツ</t>
    </rPh>
    <rPh sb="6" eb="7">
      <t>トウ</t>
    </rPh>
    <rPh sb="7" eb="9">
      <t>セイビ</t>
    </rPh>
    <rPh sb="9" eb="11">
      <t>ジギョウ</t>
    </rPh>
    <rPh sb="11" eb="13">
      <t>キキン</t>
    </rPh>
    <phoneticPr fontId="2"/>
  </si>
  <si>
    <t>地域福祉基金</t>
    <rPh sb="0" eb="2">
      <t>チイキ</t>
    </rPh>
    <rPh sb="2" eb="4">
      <t>フクシ</t>
    </rPh>
    <rPh sb="4" eb="6">
      <t>キキン</t>
    </rPh>
    <phoneticPr fontId="2"/>
  </si>
  <si>
    <t>農業振興資金</t>
    <rPh sb="0" eb="2">
      <t>ノウギョウ</t>
    </rPh>
    <rPh sb="2" eb="4">
      <t>シンコウ</t>
    </rPh>
    <rPh sb="4" eb="6">
      <t>シキン</t>
    </rPh>
    <phoneticPr fontId="2"/>
  </si>
  <si>
    <t>中讃広域行政事務組合（クリントピア丸亀特別会計）</t>
    <rPh sb="0" eb="2">
      <t>チュウサン</t>
    </rPh>
    <rPh sb="2" eb="4">
      <t>コウイキ</t>
    </rPh>
    <rPh sb="4" eb="6">
      <t>ギョウセイ</t>
    </rPh>
    <rPh sb="6" eb="8">
      <t>ジム</t>
    </rPh>
    <rPh sb="8" eb="10">
      <t>クミアイ</t>
    </rPh>
    <rPh sb="17" eb="19">
      <t>マルガメ</t>
    </rPh>
    <rPh sb="19" eb="21">
      <t>トクベツ</t>
    </rPh>
    <rPh sb="21" eb="23">
      <t>カイケイ</t>
    </rPh>
    <phoneticPr fontId="2"/>
  </si>
  <si>
    <t>中讃広域行政事務組合（瀬戸グリーンセンター特別会計）</t>
    <rPh sb="0" eb="2">
      <t>チュウサン</t>
    </rPh>
    <rPh sb="2" eb="4">
      <t>コウイキ</t>
    </rPh>
    <rPh sb="4" eb="6">
      <t>ギョウセイ</t>
    </rPh>
    <rPh sb="6" eb="8">
      <t>ジム</t>
    </rPh>
    <rPh sb="8" eb="10">
      <t>クミアイ</t>
    </rPh>
    <rPh sb="11" eb="13">
      <t>セト</t>
    </rPh>
    <rPh sb="21" eb="23">
      <t>トクベツ</t>
    </rPh>
    <rPh sb="23" eb="25">
      <t>カイケイ</t>
    </rPh>
    <phoneticPr fontId="2"/>
  </si>
  <si>
    <t>香川県市町総合事務組合</t>
    <rPh sb="0" eb="3">
      <t>カガワケン</t>
    </rPh>
    <rPh sb="3" eb="5">
      <t>シチョウ</t>
    </rPh>
    <rPh sb="5" eb="7">
      <t>ソウゴウ</t>
    </rPh>
    <rPh sb="7" eb="9">
      <t>ジム</t>
    </rPh>
    <rPh sb="9" eb="11">
      <t>クミアイ</t>
    </rPh>
    <phoneticPr fontId="2"/>
  </si>
  <si>
    <t>香川県広域水道企業団（工業用水道事業会計）</t>
    <rPh sb="0" eb="3">
      <t>カガワケン</t>
    </rPh>
    <rPh sb="3" eb="5">
      <t>コウイキ</t>
    </rPh>
    <rPh sb="5" eb="7">
      <t>スイドウ</t>
    </rPh>
    <rPh sb="7" eb="9">
      <t>キギョウ</t>
    </rPh>
    <rPh sb="9" eb="10">
      <t>ダン</t>
    </rPh>
    <rPh sb="11" eb="13">
      <t>コウギョウ</t>
    </rPh>
    <rPh sb="13" eb="14">
      <t>ヨウ</t>
    </rPh>
    <rPh sb="14" eb="16">
      <t>スイドウ</t>
    </rPh>
    <rPh sb="16" eb="18">
      <t>ジギョウ</t>
    </rPh>
    <rPh sb="18" eb="20">
      <t>カイケイ</t>
    </rPh>
    <phoneticPr fontId="2"/>
  </si>
  <si>
    <t>○</t>
    <phoneticPr fontId="2"/>
  </si>
  <si>
    <t>-</t>
    <phoneticPr fontId="2"/>
  </si>
  <si>
    <t>-</t>
    <phoneticPr fontId="2"/>
  </si>
  <si>
    <t>（公財）多度津町文化体育振興事業団</t>
    <rPh sb="1" eb="2">
      <t>コウ</t>
    </rPh>
    <rPh sb="2" eb="3">
      <t>ザイ</t>
    </rPh>
    <rPh sb="4" eb="8">
      <t>タドツチョウ</t>
    </rPh>
    <rPh sb="8" eb="10">
      <t>ブンカ</t>
    </rPh>
    <rPh sb="10" eb="12">
      <t>タイイク</t>
    </rPh>
    <rPh sb="12" eb="14">
      <t>シンコウ</t>
    </rPh>
    <rPh sb="14" eb="17">
      <t>ジギョウダン</t>
    </rPh>
    <phoneticPr fontId="2"/>
  </si>
  <si>
    <t>法適用企業</t>
    <rPh sb="0" eb="1">
      <t>ホウ</t>
    </rPh>
    <rPh sb="1" eb="3">
      <t>テキヨウ</t>
    </rPh>
    <rPh sb="3" eb="5">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</si>
</sst>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0EAE-4AFF-B394-D4E5D5030A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151258</c:v>
                </c:pt>
                <c:pt idx="1">
                  <c:v>67322</c:v>
                </c:pt>
                <c:pt idx="2">
                  <c:v>54625</c:v>
                </c:pt>
                <c:pt idx="3">
                  <c:v>81955</c:v>
                </c:pt>
                <c:pt idx="4">
                  <c:v>38205</c:v>
                </c:pt>
              </c:numCache>
            </c:numRef>
          </c:val>
          <c:smooth val="0"/>
          <c:extLst>
            <c:ext xmlns:c16="http://schemas.microsoft.com/office/drawing/2014/chart" uri="{C3380CC4-5D6E-409C-BE32-E72D297353CC}">
              <c16:uniqueId val="{00000001-0EAE-4AFF-B394-D4E5D5030AC7}"/>
            </c:ext>
          </c:extLst>
        </c:ser>
        <c:dLbls>
          <c:showLegendKey val="0"/>
          <c:showVal val="0"/>
          <c:showCatName val="0"/>
          <c:showSerName val="0"/>
          <c:showPercent val="0"/>
          <c:showBubbleSize val="0"/>
        </c:dLbls>
        <c:marker val="1"/>
        <c:smooth val="0"/>
        <c:axId val="317907160"/>
        <c:axId val="317906768"/>
      </c:lineChart>
      <c:catAx>
        <c:axId val="317907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7906768"/>
        <c:crosses val="autoZero"/>
        <c:auto val="1"/>
        <c:lblAlgn val="ctr"/>
        <c:lblOffset val="100"/>
        <c:tickLblSkip val="1"/>
        <c:tickMarkSkip val="1"/>
        <c:noMultiLvlLbl val="0"/>
      </c:catAx>
      <c:valAx>
        <c:axId val="3179067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7907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9.35</c:v>
                </c:pt>
                <c:pt idx="1">
                  <c:v>10.89</c:v>
                </c:pt>
                <c:pt idx="2">
                  <c:v>5.35</c:v>
                </c:pt>
                <c:pt idx="3">
                  <c:v>7.52</c:v>
                </c:pt>
                <c:pt idx="4">
                  <c:v>5.8</c:v>
                </c:pt>
              </c:numCache>
            </c:numRef>
          </c:val>
          <c:extLst>
            <c:ext xmlns:c16="http://schemas.microsoft.com/office/drawing/2014/chart" uri="{C3380CC4-5D6E-409C-BE32-E72D297353CC}">
              <c16:uniqueId val="{00000000-DDCD-494C-A9B6-8CAC94830C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27.84</c:v>
                </c:pt>
                <c:pt idx="1">
                  <c:v>25.24</c:v>
                </c:pt>
                <c:pt idx="2">
                  <c:v>32.46</c:v>
                </c:pt>
                <c:pt idx="3">
                  <c:v>35.43</c:v>
                </c:pt>
                <c:pt idx="4">
                  <c:v>35.97</c:v>
                </c:pt>
              </c:numCache>
            </c:numRef>
          </c:val>
          <c:extLst>
            <c:ext xmlns:c16="http://schemas.microsoft.com/office/drawing/2014/chart" uri="{C3380CC4-5D6E-409C-BE32-E72D297353CC}">
              <c16:uniqueId val="{00000001-DDCD-494C-A9B6-8CAC94830CAD}"/>
            </c:ext>
          </c:extLst>
        </c:ser>
        <c:dLbls>
          <c:showLegendKey val="0"/>
          <c:showVal val="0"/>
          <c:showCatName val="0"/>
          <c:showSerName val="0"/>
          <c:showPercent val="0"/>
          <c:showBubbleSize val="0"/>
        </c:dLbls>
        <c:gapWidth val="250"/>
        <c:overlap val="100"/>
        <c:axId val="317907944"/>
        <c:axId val="317904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-16.61</c:v>
                </c:pt>
                <c:pt idx="1">
                  <c:v>-6.68</c:v>
                </c:pt>
                <c:pt idx="2">
                  <c:v>-5.83</c:v>
                </c:pt>
                <c:pt idx="3">
                  <c:v>-1.85</c:v>
                </c:pt>
                <c:pt idx="4">
                  <c:v>-5.35</c:v>
                </c:pt>
              </c:numCache>
            </c:numRef>
          </c:val>
          <c:smooth val="0"/>
          <c:extLst>
            <c:ext xmlns:c16="http://schemas.microsoft.com/office/drawing/2014/chart" uri="{C3380CC4-5D6E-409C-BE32-E72D297353CC}">
              <c16:uniqueId val="{00000002-DDCD-494C-A9B6-8CAC94830CAD}"/>
            </c:ext>
          </c:extLst>
        </c:ser>
        <c:dLbls>
          <c:showLegendKey val="0"/>
          <c:showVal val="0"/>
          <c:showCatName val="0"/>
          <c:showSerName val="0"/>
          <c:showPercent val="0"/>
          <c:showBubbleSize val="0"/>
        </c:dLbls>
        <c:marker val="1"/>
        <c:smooth val="0"/>
        <c:axId val="317907944"/>
        <c:axId val="317904808"/>
      </c:lineChart>
      <c:catAx>
        <c:axId val="317907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7904808"/>
        <c:crosses val="autoZero"/>
        <c:auto val="1"/>
        <c:lblAlgn val="ctr"/>
        <c:lblOffset val="100"/>
        <c:tickLblSkip val="1"/>
        <c:tickMarkSkip val="1"/>
        <c:noMultiLvlLbl val="0"/>
      </c:catAx>
      <c:valAx>
        <c:axId val="317904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907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12.09</c:v>
                </c:pt>
                <c:pt idx="2">
                  <c:v>#N/A</c:v>
                </c:pt>
                <c:pt idx="3">
                  <c:v>12.12</c:v>
                </c:pt>
                <c:pt idx="4">
                  <c:v>#N/A</c:v>
                </c:pt>
                <c:pt idx="5">
                  <c:v>12.75</c:v>
                </c:pt>
                <c:pt idx="6">
                  <c:v>#N/A</c:v>
                </c:pt>
                <c:pt idx="7">
                  <c:v>12.63</c:v>
                </c:pt>
                <c:pt idx="8">
                  <c:v>0</c:v>
                </c:pt>
                <c:pt idx="9">
                  <c:v>0</c:v>
                </c:pt>
              </c:numCache>
            </c:numRef>
          </c:val>
          <c:extLst>
            <c:ext xmlns:c16="http://schemas.microsoft.com/office/drawing/2014/chart" uri="{C3380CC4-5D6E-409C-BE32-E72D297353CC}">
              <c16:uniqueId val="{00000000-D289-4AA7-8ADD-D635F4B70A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89-4AA7-8ADD-D635F4B70A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289-4AA7-8ADD-D635F4B70A3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289-4AA7-8ADD-D635F4B70A36}"/>
            </c:ext>
          </c:extLst>
        </c:ser>
        <c:ser>
          <c:idx val="4"/>
          <c:order val="4"/>
          <c:tx>
            <c:strRef>
              <c:f>データシート!$A$31</c:f>
              <c:strCache>
                <c:ptCount val="1"/>
                <c:pt idx="0">
                  <c:v>多度津町公共下水道特別会計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0.54</c:v>
                </c:pt>
                <c:pt idx="4">
                  <c:v>#N/A</c:v>
                </c:pt>
                <c:pt idx="5">
                  <c:v>0.72</c:v>
                </c:pt>
                <c:pt idx="6">
                  <c:v>#N/A</c:v>
                </c:pt>
                <c:pt idx="7">
                  <c:v>0.56999999999999995</c:v>
                </c:pt>
                <c:pt idx="8">
                  <c:v>#N/A</c:v>
                </c:pt>
                <c:pt idx="9">
                  <c:v>0</c:v>
                </c:pt>
              </c:numCache>
            </c:numRef>
          </c:val>
          <c:extLst>
            <c:ext xmlns:c16="http://schemas.microsoft.com/office/drawing/2014/chart" uri="{C3380CC4-5D6E-409C-BE32-E72D297353CC}">
              <c16:uniqueId val="{00000004-D289-4AA7-8ADD-D635F4B70A3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0.12</c:v>
                </c:pt>
                <c:pt idx="4">
                  <c:v>#N/A</c:v>
                </c:pt>
                <c:pt idx="5">
                  <c:v>0.08</c:v>
                </c:pt>
                <c:pt idx="6">
                  <c:v>#N/A</c:v>
                </c:pt>
                <c:pt idx="7">
                  <c:v>0.03</c:v>
                </c:pt>
                <c:pt idx="8">
                  <c:v>#N/A</c:v>
                </c:pt>
                <c:pt idx="9">
                  <c:v>0.03</c:v>
                </c:pt>
              </c:numCache>
            </c:numRef>
          </c:val>
          <c:extLst>
            <c:ext xmlns:c16="http://schemas.microsoft.com/office/drawing/2014/chart" uri="{C3380CC4-5D6E-409C-BE32-E72D297353CC}">
              <c16:uniqueId val="{00000005-D289-4AA7-8ADD-D635F4B70A36}"/>
            </c:ext>
          </c:extLst>
        </c:ser>
        <c:ser>
          <c:idx val="6"/>
          <c:order val="6"/>
          <c:tx>
            <c:strRef>
              <c:f>データシート!$A$33</c:f>
              <c:strCache>
                <c:ptCount val="1"/>
                <c:pt idx="0">
                  <c:v>直営診療所特別会計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0.04</c:v>
                </c:pt>
                <c:pt idx="4">
                  <c:v>#N/A</c:v>
                </c:pt>
                <c:pt idx="5">
                  <c:v>0.05</c:v>
                </c:pt>
                <c:pt idx="6">
                  <c:v>#N/A</c:v>
                </c:pt>
                <c:pt idx="7">
                  <c:v>0.09</c:v>
                </c:pt>
                <c:pt idx="8">
                  <c:v>#N/A</c:v>
                </c:pt>
                <c:pt idx="9">
                  <c:v>0.12</c:v>
                </c:pt>
              </c:numCache>
            </c:numRef>
          </c:val>
          <c:extLst>
            <c:ext xmlns:c16="http://schemas.microsoft.com/office/drawing/2014/chart" uri="{C3380CC4-5D6E-409C-BE32-E72D297353CC}">
              <c16:uniqueId val="{00000006-D289-4AA7-8ADD-D635F4B70A3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0.43</c:v>
                </c:pt>
                <c:pt idx="2">
                  <c:v>#N/A</c:v>
                </c:pt>
                <c:pt idx="3">
                  <c:v>1.66</c:v>
                </c:pt>
                <c:pt idx="4">
                  <c:v>#N/A</c:v>
                </c:pt>
                <c:pt idx="5">
                  <c:v>1.48</c:v>
                </c:pt>
                <c:pt idx="6">
                  <c:v>#N/A</c:v>
                </c:pt>
                <c:pt idx="7">
                  <c:v>1.71</c:v>
                </c:pt>
                <c:pt idx="8">
                  <c:v>#N/A</c:v>
                </c:pt>
                <c:pt idx="9">
                  <c:v>2.35</c:v>
                </c:pt>
              </c:numCache>
            </c:numRef>
          </c:val>
          <c:extLst>
            <c:ext xmlns:c16="http://schemas.microsoft.com/office/drawing/2014/chart" uri="{C3380CC4-5D6E-409C-BE32-E72D297353CC}">
              <c16:uniqueId val="{00000007-D289-4AA7-8ADD-D635F4B70A3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4.0999999999999996</c:v>
                </c:pt>
                <c:pt idx="2">
                  <c:v>#N/A</c:v>
                </c:pt>
                <c:pt idx="3">
                  <c:v>3.86</c:v>
                </c:pt>
                <c:pt idx="4">
                  <c:v>#N/A</c:v>
                </c:pt>
                <c:pt idx="5">
                  <c:v>4.51</c:v>
                </c:pt>
                <c:pt idx="6">
                  <c:v>#N/A</c:v>
                </c:pt>
                <c:pt idx="7">
                  <c:v>5.53</c:v>
                </c:pt>
                <c:pt idx="8">
                  <c:v>#N/A</c:v>
                </c:pt>
                <c:pt idx="9">
                  <c:v>3.46</c:v>
                </c:pt>
              </c:numCache>
            </c:numRef>
          </c:val>
          <c:extLst>
            <c:ext xmlns:c16="http://schemas.microsoft.com/office/drawing/2014/chart" uri="{C3380CC4-5D6E-409C-BE32-E72D297353CC}">
              <c16:uniqueId val="{00000008-D289-4AA7-8ADD-D635F4B70A3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9.35</c:v>
                </c:pt>
                <c:pt idx="2">
                  <c:v>#N/A</c:v>
                </c:pt>
                <c:pt idx="3">
                  <c:v>10.89</c:v>
                </c:pt>
                <c:pt idx="4">
                  <c:v>#N/A</c:v>
                </c:pt>
                <c:pt idx="5">
                  <c:v>5.34</c:v>
                </c:pt>
                <c:pt idx="6">
                  <c:v>#N/A</c:v>
                </c:pt>
                <c:pt idx="7">
                  <c:v>7.51</c:v>
                </c:pt>
                <c:pt idx="8">
                  <c:v>#N/A</c:v>
                </c:pt>
                <c:pt idx="9">
                  <c:v>5.8</c:v>
                </c:pt>
              </c:numCache>
            </c:numRef>
          </c:val>
          <c:extLst>
            <c:ext xmlns:c16="http://schemas.microsoft.com/office/drawing/2014/chart" uri="{C3380CC4-5D6E-409C-BE32-E72D297353CC}">
              <c16:uniqueId val="{00000009-D289-4AA7-8ADD-D635F4B70A36}"/>
            </c:ext>
          </c:extLst>
        </c:ser>
        <c:dLbls>
          <c:showLegendKey val="0"/>
          <c:showVal val="0"/>
          <c:showCatName val="0"/>
          <c:showSerName val="0"/>
          <c:showPercent val="0"/>
          <c:showBubbleSize val="0"/>
        </c:dLbls>
        <c:gapWidth val="150"/>
        <c:overlap val="100"/>
        <c:axId val="317909512"/>
        <c:axId val="317908336"/>
      </c:barChart>
      <c:catAx>
        <c:axId val="317909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7908336"/>
        <c:crosses val="autoZero"/>
        <c:auto val="1"/>
        <c:lblAlgn val="ctr"/>
        <c:lblOffset val="100"/>
        <c:tickLblSkip val="1"/>
        <c:tickMarkSkip val="1"/>
        <c:noMultiLvlLbl val="0"/>
      </c:catAx>
      <c:valAx>
        <c:axId val="31790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909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945</c:v>
                </c:pt>
                <c:pt idx="5">
                  <c:v>912</c:v>
                </c:pt>
                <c:pt idx="8">
                  <c:v>905</c:v>
                </c:pt>
                <c:pt idx="11">
                  <c:v>902</c:v>
                </c:pt>
                <c:pt idx="14">
                  <c:v>928</c:v>
                </c:pt>
              </c:numCache>
            </c:numRef>
          </c:val>
          <c:extLst>
            <c:ext xmlns:c16="http://schemas.microsoft.com/office/drawing/2014/chart" uri="{C3380CC4-5D6E-409C-BE32-E72D297353CC}">
              <c16:uniqueId val="{00000000-8A24-4CD5-B618-8686DCA7D7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8A24-4CD5-B618-8686DCA7D7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A24-4CD5-B618-8686DCA7D7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c:v>
                </c:pt>
                <c:pt idx="3">
                  <c:v>72</c:v>
                </c:pt>
                <c:pt idx="6">
                  <c:v>69</c:v>
                </c:pt>
                <c:pt idx="9">
                  <c:v>66</c:v>
                </c:pt>
                <c:pt idx="12">
                  <c:v>130</c:v>
                </c:pt>
              </c:numCache>
            </c:numRef>
          </c:val>
          <c:extLst>
            <c:ext xmlns:c16="http://schemas.microsoft.com/office/drawing/2014/chart" uri="{C3380CC4-5D6E-409C-BE32-E72D297353CC}">
              <c16:uniqueId val="{00000003-8A24-4CD5-B618-8686DCA7D7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303</c:v>
                </c:pt>
                <c:pt idx="3">
                  <c:v>344</c:v>
                </c:pt>
                <c:pt idx="6">
                  <c:v>344</c:v>
                </c:pt>
                <c:pt idx="9">
                  <c:v>361</c:v>
                </c:pt>
                <c:pt idx="12">
                  <c:v>343</c:v>
                </c:pt>
              </c:numCache>
            </c:numRef>
          </c:val>
          <c:extLst>
            <c:ext xmlns:c16="http://schemas.microsoft.com/office/drawing/2014/chart" uri="{C3380CC4-5D6E-409C-BE32-E72D297353CC}">
              <c16:uniqueId val="{00000004-8A24-4CD5-B618-8686DCA7D7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24-4CD5-B618-8686DCA7D7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24-4CD5-B618-8686DCA7D7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963</c:v>
                </c:pt>
                <c:pt idx="3">
                  <c:v>941</c:v>
                </c:pt>
                <c:pt idx="6">
                  <c:v>930</c:v>
                </c:pt>
                <c:pt idx="9">
                  <c:v>849</c:v>
                </c:pt>
                <c:pt idx="12">
                  <c:v>941</c:v>
                </c:pt>
              </c:numCache>
            </c:numRef>
          </c:val>
          <c:extLst>
            <c:ext xmlns:c16="http://schemas.microsoft.com/office/drawing/2014/chart" uri="{C3380CC4-5D6E-409C-BE32-E72D297353CC}">
              <c16:uniqueId val="{00000007-8A24-4CD5-B618-8686DCA7D785}"/>
            </c:ext>
          </c:extLst>
        </c:ser>
        <c:dLbls>
          <c:showLegendKey val="0"/>
          <c:showVal val="0"/>
          <c:showCatName val="0"/>
          <c:showSerName val="0"/>
          <c:showPercent val="0"/>
          <c:showBubbleSize val="0"/>
        </c:dLbls>
        <c:gapWidth val="100"/>
        <c:overlap val="100"/>
        <c:axId val="317909904"/>
        <c:axId val="317910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333</c:v>
                </c:pt>
                <c:pt idx="2">
                  <c:v>#N/A</c:v>
                </c:pt>
                <c:pt idx="3">
                  <c:v>#N/A</c:v>
                </c:pt>
                <c:pt idx="4">
                  <c:v>445</c:v>
                </c:pt>
                <c:pt idx="5">
                  <c:v>#N/A</c:v>
                </c:pt>
                <c:pt idx="6">
                  <c:v>#N/A</c:v>
                </c:pt>
                <c:pt idx="7">
                  <c:v>438</c:v>
                </c:pt>
                <c:pt idx="8">
                  <c:v>#N/A</c:v>
                </c:pt>
                <c:pt idx="9">
                  <c:v>#N/A</c:v>
                </c:pt>
                <c:pt idx="10">
                  <c:v>374</c:v>
                </c:pt>
                <c:pt idx="11">
                  <c:v>#N/A</c:v>
                </c:pt>
                <c:pt idx="12">
                  <c:v>#N/A</c:v>
                </c:pt>
                <c:pt idx="13">
                  <c:v>486</c:v>
                </c:pt>
                <c:pt idx="14">
                  <c:v>#N/A</c:v>
                </c:pt>
              </c:numCache>
            </c:numRef>
          </c:val>
          <c:smooth val="0"/>
          <c:extLst>
            <c:ext xmlns:c16="http://schemas.microsoft.com/office/drawing/2014/chart" uri="{C3380CC4-5D6E-409C-BE32-E72D297353CC}">
              <c16:uniqueId val="{00000008-8A24-4CD5-B618-8686DCA7D785}"/>
            </c:ext>
          </c:extLst>
        </c:ser>
        <c:dLbls>
          <c:showLegendKey val="0"/>
          <c:showVal val="0"/>
          <c:showCatName val="0"/>
          <c:showSerName val="0"/>
          <c:showPercent val="0"/>
          <c:showBubbleSize val="0"/>
        </c:dLbls>
        <c:marker val="1"/>
        <c:smooth val="0"/>
        <c:axId val="317909904"/>
        <c:axId val="317910296"/>
      </c:lineChart>
      <c:catAx>
        <c:axId val="31790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7910296"/>
        <c:crosses val="autoZero"/>
        <c:auto val="1"/>
        <c:lblAlgn val="ctr"/>
        <c:lblOffset val="100"/>
        <c:tickLblSkip val="1"/>
        <c:tickMarkSkip val="1"/>
        <c:noMultiLvlLbl val="0"/>
      </c:catAx>
      <c:valAx>
        <c:axId val="317910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90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11656</c:v>
                </c:pt>
                <c:pt idx="5">
                  <c:v>11604</c:v>
                </c:pt>
                <c:pt idx="8">
                  <c:v>12179</c:v>
                </c:pt>
                <c:pt idx="11">
                  <c:v>11918</c:v>
                </c:pt>
                <c:pt idx="14">
                  <c:v>11633</c:v>
                </c:pt>
              </c:numCache>
            </c:numRef>
          </c:val>
          <c:extLst>
            <c:ext xmlns:c16="http://schemas.microsoft.com/office/drawing/2014/chart" uri="{C3380CC4-5D6E-409C-BE32-E72D297353CC}">
              <c16:uniqueId val="{00000000-6C64-4D31-A3A6-23FF69236C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1088</c:v>
                </c:pt>
                <c:pt idx="5">
                  <c:v>1047</c:v>
                </c:pt>
                <c:pt idx="8">
                  <c:v>1007</c:v>
                </c:pt>
                <c:pt idx="11">
                  <c:v>929</c:v>
                </c:pt>
                <c:pt idx="14">
                  <c:v>912</c:v>
                </c:pt>
              </c:numCache>
            </c:numRef>
          </c:val>
          <c:extLst>
            <c:ext xmlns:c16="http://schemas.microsoft.com/office/drawing/2014/chart" uri="{C3380CC4-5D6E-409C-BE32-E72D297353CC}">
              <c16:uniqueId val="{00000001-6C64-4D31-A3A6-23FF69236C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2025</c:v>
                </c:pt>
                <c:pt idx="5">
                  <c:v>2067</c:v>
                </c:pt>
                <c:pt idx="8">
                  <c:v>2510</c:v>
                </c:pt>
                <c:pt idx="11">
                  <c:v>2697</c:v>
                </c:pt>
                <c:pt idx="14">
                  <c:v>2873</c:v>
                </c:pt>
              </c:numCache>
            </c:numRef>
          </c:val>
          <c:extLst>
            <c:ext xmlns:c16="http://schemas.microsoft.com/office/drawing/2014/chart" uri="{C3380CC4-5D6E-409C-BE32-E72D297353CC}">
              <c16:uniqueId val="{00000002-6C64-4D31-A3A6-23FF69236C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64-4D31-A3A6-23FF69236C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64-4D31-A3A6-23FF69236C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1660</c:v>
                </c:pt>
                <c:pt idx="3">
                  <c:v>1476</c:v>
                </c:pt>
                <c:pt idx="6">
                  <c:v>1368</c:v>
                </c:pt>
                <c:pt idx="9">
                  <c:v>1260</c:v>
                </c:pt>
                <c:pt idx="12">
                  <c:v>1152</c:v>
                </c:pt>
              </c:numCache>
            </c:numRef>
          </c:val>
          <c:extLst>
            <c:ext xmlns:c16="http://schemas.microsoft.com/office/drawing/2014/chart" uri="{C3380CC4-5D6E-409C-BE32-E72D297353CC}">
              <c16:uniqueId val="{00000005-6C64-4D31-A3A6-23FF69236C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1752</c:v>
                </c:pt>
                <c:pt idx="3">
                  <c:v>1570</c:v>
                </c:pt>
                <c:pt idx="6">
                  <c:v>1496</c:v>
                </c:pt>
                <c:pt idx="9">
                  <c:v>1439</c:v>
                </c:pt>
                <c:pt idx="12">
                  <c:v>1383</c:v>
                </c:pt>
              </c:numCache>
            </c:numRef>
          </c:val>
          <c:extLst>
            <c:ext xmlns:c16="http://schemas.microsoft.com/office/drawing/2014/chart" uri="{C3380CC4-5D6E-409C-BE32-E72D297353CC}">
              <c16:uniqueId val="{00000006-6C64-4D31-A3A6-23FF69236C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806</c:v>
                </c:pt>
                <c:pt idx="3">
                  <c:v>904</c:v>
                </c:pt>
                <c:pt idx="6">
                  <c:v>835</c:v>
                </c:pt>
                <c:pt idx="9">
                  <c:v>811</c:v>
                </c:pt>
                <c:pt idx="12">
                  <c:v>1152</c:v>
                </c:pt>
              </c:numCache>
            </c:numRef>
          </c:val>
          <c:extLst>
            <c:ext xmlns:c16="http://schemas.microsoft.com/office/drawing/2014/chart" uri="{C3380CC4-5D6E-409C-BE32-E72D297353CC}">
              <c16:uniqueId val="{00000007-6C64-4D31-A3A6-23FF69236C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5527</c:v>
                </c:pt>
                <c:pt idx="3">
                  <c:v>5526</c:v>
                </c:pt>
                <c:pt idx="6">
                  <c:v>5529</c:v>
                </c:pt>
                <c:pt idx="9">
                  <c:v>5694</c:v>
                </c:pt>
                <c:pt idx="12">
                  <c:v>5352</c:v>
                </c:pt>
              </c:numCache>
            </c:numRef>
          </c:val>
          <c:extLst>
            <c:ext xmlns:c16="http://schemas.microsoft.com/office/drawing/2014/chart" uri="{C3380CC4-5D6E-409C-BE32-E72D297353CC}">
              <c16:uniqueId val="{00000008-6C64-4D31-A3A6-23FF69236C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C64-4D31-A3A6-23FF69236C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10806</c:v>
                </c:pt>
                <c:pt idx="3">
                  <c:v>11385</c:v>
                </c:pt>
                <c:pt idx="6">
                  <c:v>11737</c:v>
                </c:pt>
                <c:pt idx="9">
                  <c:v>12596</c:v>
                </c:pt>
                <c:pt idx="12">
                  <c:v>12495</c:v>
                </c:pt>
              </c:numCache>
            </c:numRef>
          </c:val>
          <c:extLst>
            <c:ext xmlns:c16="http://schemas.microsoft.com/office/drawing/2014/chart" uri="{C3380CC4-5D6E-409C-BE32-E72D297353CC}">
              <c16:uniqueId val="{0000000A-6C64-4D31-A3A6-23FF69236C44}"/>
            </c:ext>
          </c:extLst>
        </c:ser>
        <c:dLbls>
          <c:showLegendKey val="0"/>
          <c:showVal val="0"/>
          <c:showCatName val="0"/>
          <c:showSerName val="0"/>
          <c:showPercent val="0"/>
          <c:showBubbleSize val="0"/>
        </c:dLbls>
        <c:gapWidth val="100"/>
        <c:overlap val="100"/>
        <c:axId val="519457688"/>
        <c:axId val="519456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5781</c:v>
                </c:pt>
                <c:pt idx="2">
                  <c:v>#N/A</c:v>
                </c:pt>
                <c:pt idx="3">
                  <c:v>#N/A</c:v>
                </c:pt>
                <c:pt idx="4">
                  <c:v>6143</c:v>
                </c:pt>
                <c:pt idx="5">
                  <c:v>#N/A</c:v>
                </c:pt>
                <c:pt idx="6">
                  <c:v>#N/A</c:v>
                </c:pt>
                <c:pt idx="7">
                  <c:v>5270</c:v>
                </c:pt>
                <c:pt idx="8">
                  <c:v>#N/A</c:v>
                </c:pt>
                <c:pt idx="9">
                  <c:v>#N/A</c:v>
                </c:pt>
                <c:pt idx="10">
                  <c:v>6256</c:v>
                </c:pt>
                <c:pt idx="11">
                  <c:v>#N/A</c:v>
                </c:pt>
                <c:pt idx="12">
                  <c:v>#N/A</c:v>
                </c:pt>
                <c:pt idx="13">
                  <c:v>6116</c:v>
                </c:pt>
                <c:pt idx="14">
                  <c:v>#N/A</c:v>
                </c:pt>
              </c:numCache>
            </c:numRef>
          </c:val>
          <c:smooth val="0"/>
          <c:extLst>
            <c:ext xmlns:c16="http://schemas.microsoft.com/office/drawing/2014/chart" uri="{C3380CC4-5D6E-409C-BE32-E72D297353CC}">
              <c16:uniqueId val="{0000000B-6C64-4D31-A3A6-23FF69236C44}"/>
            </c:ext>
          </c:extLst>
        </c:ser>
        <c:dLbls>
          <c:showLegendKey val="0"/>
          <c:showVal val="0"/>
          <c:showCatName val="0"/>
          <c:showSerName val="0"/>
          <c:showPercent val="0"/>
          <c:showBubbleSize val="0"/>
        </c:dLbls>
        <c:marker val="1"/>
        <c:smooth val="0"/>
        <c:axId val="519457688"/>
        <c:axId val="519456904"/>
      </c:lineChart>
      <c:catAx>
        <c:axId val="519457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9456904"/>
        <c:crosses val="autoZero"/>
        <c:auto val="1"/>
        <c:lblAlgn val="ctr"/>
        <c:lblOffset val="100"/>
        <c:tickLblSkip val="1"/>
        <c:tickMarkSkip val="1"/>
        <c:noMultiLvlLbl val="0"/>
      </c:catAx>
      <c:valAx>
        <c:axId val="519456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457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1736</c:v>
                </c:pt>
                <c:pt idx="1">
                  <c:v>1886</c:v>
                </c:pt>
                <c:pt idx="2">
                  <c:v>1937</c:v>
                </c:pt>
              </c:numCache>
            </c:numRef>
          </c:val>
          <c:extLst>
            <c:ext xmlns:c16="http://schemas.microsoft.com/office/drawing/2014/chart" uri="{C3380CC4-5D6E-409C-BE32-E72D297353CC}">
              <c16:uniqueId val="{00000000-F183-4E38-84F6-4FA1D2CD15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c:v>
                </c:pt>
                <c:pt idx="1">
                  <c:v>20</c:v>
                </c:pt>
                <c:pt idx="2">
                  <c:v>20</c:v>
                </c:pt>
              </c:numCache>
            </c:numRef>
          </c:val>
          <c:extLst>
            <c:ext xmlns:c16="http://schemas.microsoft.com/office/drawing/2014/chart" uri="{C3380CC4-5D6E-409C-BE32-E72D297353CC}">
              <c16:uniqueId val="{00000001-F183-4E38-84F6-4FA1D2CD15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338</c:v>
                </c:pt>
                <c:pt idx="1">
                  <c:v>345</c:v>
                </c:pt>
                <c:pt idx="2">
                  <c:v>355</c:v>
                </c:pt>
              </c:numCache>
            </c:numRef>
          </c:val>
          <c:extLst>
            <c:ext xmlns:c16="http://schemas.microsoft.com/office/drawing/2014/chart" uri="{C3380CC4-5D6E-409C-BE32-E72D297353CC}">
              <c16:uniqueId val="{00000002-F183-4E38-84F6-4FA1D2CD1580}"/>
            </c:ext>
          </c:extLst>
        </c:ser>
        <c:dLbls>
          <c:showLegendKey val="0"/>
          <c:showVal val="0"/>
          <c:showCatName val="0"/>
          <c:showSerName val="0"/>
          <c:showPercent val="0"/>
          <c:showBubbleSize val="0"/>
        </c:dLbls>
        <c:gapWidth val="120"/>
        <c:overlap val="100"/>
        <c:axId val="519460432"/>
        <c:axId val="519456512"/>
      </c:barChart>
      <c:catAx>
        <c:axId val="51946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9456512"/>
        <c:crosses val="autoZero"/>
        <c:auto val="1"/>
        <c:lblAlgn val="ctr"/>
        <c:lblOffset val="100"/>
        <c:tickLblSkip val="1"/>
        <c:tickMarkSkip val="1"/>
        <c:noMultiLvlLbl val="0"/>
      </c:catAx>
      <c:valAx>
        <c:axId val="519456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946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ポイント改善しているが、分子部分は、大きく増加している。これは、下水道会計や組合等の地方債の元利償還金に対する繰出金や負担金等が増加したことによるものである。また、平成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年度に比べ一般会計の元利償還金は大きく増加しているが、これは過去に実施した消防庁舎、中学校改築事業の元本部分の償還開始によるものである。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これらの増加傾向は数年続くと考えられるため、起債の新規発行の抑制を図り、起債に大きく頼ることのない財政運営に努める。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満期一括償還地方債は発行していない。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ポイント上昇しており、依然として高い水準である。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の構造を見ると、一般会計に係る地方債の現在高が半分以上を占めている。今年度は大型普通建設事業が前年度に比べ少なく減少したが、毎年上昇傾向にあり今後も上昇が予想される。また、今年度組合等負担等見込額が増加しているが、これは水道企業団の広域化による計上先の変更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充当可能基金も毎年増加傾向にあるが、今後は基金の取り崩しによる普通建設事業費の捻出が予想されることから減額が見込まれる。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このように将来負担比率はさらに上昇する見込であるため、地方債発行の抑制や基金運用の適正化等、財政の健全化を図る。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香川県多度津町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財政調整基金について、前年度剰余金の積立額以下の基金の取り崩しとなったこと、新庁舎整備のための「庁舎建設基金」を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短期的には令和元年で「健やか子ども基金」の事業期間が終了する。また、令和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年度に「庁舎建設基金」が事業終了により全額取崩を行うため基金残高がなくなる見込みである。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中長期的には大型事業の実施により、財政調整基金の残高が大きく減少することが見込まれる。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：庁舎の建設資金に充てる。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：高校生及び大学生等に対する奨学金事業に必要な財源を確保する。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　：学校教育施設等の整備に要する経費の財源に充てる。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：令和元・２年度に予定されている新庁舎整備事業の財源とするため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：奨学金に充当するため、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：庁舎建設事業が終了する令和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年度に全額を取り崩す予定である。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百万円程度を奨学基金に充当し、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年程度で残高が無くなる見込みである。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百万円を取り崩したことから、本年度の財政調整基金残高は利息分を含め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財政調整基金の残高は、災害時の備えとして標準財政規模の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百万円）を目安としている。また、当町では財政調整基金の組替運用を毎年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百万円程度行っているため、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百万円を資金面での残高水準としている。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これらのことから、本庁の財政調整基金は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百万円を目安として運用を行っていくが、大型事業の実施により令和元年度以降は残高の減少が見込まれる。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減債基金は、預金利息以外の積立を行っていないため、残高はほぼ変動していない。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計画的に大型事業を実施することで、公債費が膨らまないようにしていたため減債基金を使うことがなかったが、今後の大型事業の規模・時期によっては、減債基金の必要残高水準を算出する必要が生じ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23,444
22,510
24.39
8,850,696
8,458,952
312,383
5,384,192
12,495,162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類似団体平均とほぼ同水準で推移しており、財政力は安定の傾向にある。しかし、地方交付税への依存度は高く、また町の税収の約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割弱を占める法人税について、特定事業分野の関連法人からの税収が大きな割合を占めており、その分野における不況が減収に直結するため不安定かつ不透明な状況となっている。現在計画に基づき行っている職員の定員管理の適正化を引き続き行うとともに、緊急に必要な事業を峻別し投資的経費を抑制するなど歳出の徹底的な見直し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119239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公債費の増加や臨財債発行額の減少により</a:t>
          </a:r>
          <a:r>
            <a:rPr kumimoji="1" lang="en-US" altLang="ja-JP" sz="1300">
              <a:latin typeface="ＭＳ Ｐゴシック" panose="020B0600070205080204" pitchFamily="50" charset="-128"/>
              <a:ea typeface="ＭＳ Ｐゴシック" panose="020B0600070205080204" pitchFamily="50" charset="-128"/>
            </a:rPr>
            <a:t>90.8</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ポイント増加しており、依然として類似団体平均を上回っている。公債費の増加の要因は、平成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安全対策として消防庁舎整備など大型建設事業を実施したためであるが、今後も庁舎建設等の大型事業の予定がありさらなる増加が見込まれる。また、扶助費の増加も見込まれるため、さらなる行財政改革への取り組みを行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102108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6391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32258</xdr:rowOff>
    </xdr:from>
    <xdr:to>
      <xdr:col>19</xdr:col>
      <xdr:colOff>133350</xdr:colOff>
      <xdr:row>63</xdr:row>
      <xdr:rowOff>162560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83360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32258</xdr:rowOff>
    </xdr:from>
    <xdr:to>
      <xdr:col>15</xdr:col>
      <xdr:colOff>82550</xdr:colOff>
      <xdr:row>63</xdr:row>
      <xdr:rowOff>80518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8336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80518</xdr:rowOff>
    </xdr:from>
    <xdr:to>
      <xdr:col>11</xdr:col>
      <xdr:colOff>31750</xdr:colOff>
      <xdr:row>64</xdr:row>
      <xdr:rowOff>5588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818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152908</xdr:rowOff>
    </xdr:from>
    <xdr:to>
      <xdr:col>15</xdr:col>
      <xdr:colOff>133350</xdr:colOff>
      <xdr:row>63</xdr:row>
      <xdr:rowOff>83058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29718</xdr:rowOff>
    </xdr:from>
    <xdr:to>
      <xdr:col>11</xdr:col>
      <xdr:colOff>82550</xdr:colOff>
      <xdr:row>63</xdr:row>
      <xdr:rowOff>131318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116095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12,899</a:t>
          </a:r>
          <a:r>
            <a:rPr kumimoji="1" lang="ja-JP" altLang="en-US" sz="1300">
              <a:latin typeface="ＭＳ Ｐゴシック" panose="020B0600070205080204" pitchFamily="50" charset="-128"/>
              <a:ea typeface="ＭＳ Ｐゴシック" panose="020B0600070205080204" pitchFamily="50" charset="-128"/>
            </a:rPr>
            <a:t>円下回っているのは、文化体育・スポーツ施設等の維持管理業務に指定管理者制度を導入しているためである。今後も、民間でも実施可能な事業については、指定管理者制度の導入などにより委託化を進め、コストの削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135660</xdr:rowOff>
    </xdr:from>
    <xdr:to>
      <xdr:col>23</xdr:col>
      <xdr:colOff>133350</xdr:colOff>
      <xdr:row>84</xdr:row>
      <xdr:rowOff>12378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66010"/>
          <a:ext cx="838200" cy="4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65269</xdr:rowOff>
    </xdr:from>
    <xdr:to>
      <xdr:col>19</xdr:col>
      <xdr:colOff>133350</xdr:colOff>
      <xdr:row>83</xdr:row>
      <xdr:rowOff>135660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95619"/>
          <a:ext cx="889000" cy="7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48068</xdr:rowOff>
    </xdr:from>
    <xdr:to>
      <xdr:col>15</xdr:col>
      <xdr:colOff>82550</xdr:colOff>
      <xdr:row>83</xdr:row>
      <xdr:rowOff>65269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78418"/>
          <a:ext cx="889000" cy="1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48068</xdr:rowOff>
    </xdr:from>
    <xdr:to>
      <xdr:col>11</xdr:col>
      <xdr:colOff>31750</xdr:colOff>
      <xdr:row>83</xdr:row>
      <xdr:rowOff>63936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278418"/>
          <a:ext cx="889000" cy="1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157804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8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133028</xdr:rowOff>
    </xdr:from>
    <xdr:to>
      <xdr:col>23</xdr:col>
      <xdr:colOff>184150</xdr:colOff>
      <xdr:row>84</xdr:row>
      <xdr:rowOff>63178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149555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0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84860</xdr:rowOff>
    </xdr:from>
    <xdr:to>
      <xdr:col>19</xdr:col>
      <xdr:colOff>184150</xdr:colOff>
      <xdr:row>84</xdr:row>
      <xdr:rowOff>15010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1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25187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84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14469</xdr:rowOff>
    </xdr:from>
    <xdr:to>
      <xdr:col>15</xdr:col>
      <xdr:colOff>133350</xdr:colOff>
      <xdr:row>83</xdr:row>
      <xdr:rowOff>116069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126246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0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168718</xdr:rowOff>
    </xdr:from>
    <xdr:to>
      <xdr:col>11</xdr:col>
      <xdr:colOff>82550</xdr:colOff>
      <xdr:row>83</xdr:row>
      <xdr:rowOff>98868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2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109045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13136</xdr:rowOff>
    </xdr:from>
    <xdr:to>
      <xdr:col>7</xdr:col>
      <xdr:colOff>31750</xdr:colOff>
      <xdr:row>83</xdr:row>
      <xdr:rowOff>114736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4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124913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01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前年度とほぼ同水準で推移しているが、類似団体平均を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いる。今後も、各種手当を含めた給与の適正化、職員の能力向上や事務の効率化・集約化による時間外勤務手当の抑制などに取り組み、人件費の縮減を図るが、ラスパイレス指数についてもその一環として検証し、適正な水準を保つ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88</xdr:row>
      <xdr:rowOff>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7036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87</xdr:row>
      <xdr:rowOff>154214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73943"/>
          <a:ext cx="889000" cy="3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32657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7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86</xdr:row>
      <xdr:rowOff>32657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911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153506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人下回っている。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要因としては、定員管理の適正化計画により平成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の削減を行ったことがあげられる。今後も引き続き効率的な行政運営を行えるように事務事業や組織の合理化を行い、計画的な定員管理を継続する。また、特殊な業務等も考慮し、計画的な人事異動及び職員配置を行うことにより、業務の効率化を図り、住民サービスの向上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41819</xdr:rowOff>
    </xdr:from>
    <xdr:to>
      <xdr:col>81</xdr:col>
      <xdr:colOff>44450</xdr:colOff>
      <xdr:row>61</xdr:row>
      <xdr:rowOff>53884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50026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38372</xdr:rowOff>
    </xdr:from>
    <xdr:to>
      <xdr:col>77</xdr:col>
      <xdr:colOff>44450</xdr:colOff>
      <xdr:row>61</xdr:row>
      <xdr:rowOff>53884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9682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170180</xdr:rowOff>
    </xdr:from>
    <xdr:to>
      <xdr:col>72</xdr:col>
      <xdr:colOff>203200</xdr:colOff>
      <xdr:row>61</xdr:row>
      <xdr:rowOff>38372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57180"/>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170180</xdr:rowOff>
    </xdr:from>
    <xdr:to>
      <xdr:col>68</xdr:col>
      <xdr:colOff>152400</xdr:colOff>
      <xdr:row>61</xdr:row>
      <xdr:rowOff>24584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45718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162469</xdr:rowOff>
    </xdr:from>
    <xdr:to>
      <xdr:col>81</xdr:col>
      <xdr:colOff>95250</xdr:colOff>
      <xdr:row>61</xdr:row>
      <xdr:rowOff>92619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7546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9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3084</xdr:rowOff>
    </xdr:from>
    <xdr:to>
      <xdr:col>77</xdr:col>
      <xdr:colOff>95250</xdr:colOff>
      <xdr:row>61</xdr:row>
      <xdr:rowOff>104684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114861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3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159022</xdr:rowOff>
    </xdr:from>
    <xdr:to>
      <xdr:col>73</xdr:col>
      <xdr:colOff>44450</xdr:colOff>
      <xdr:row>61</xdr:row>
      <xdr:rowOff>89172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99349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119380</xdr:rowOff>
    </xdr:from>
    <xdr:to>
      <xdr:col>68</xdr:col>
      <xdr:colOff>203200</xdr:colOff>
      <xdr:row>61</xdr:row>
      <xdr:rowOff>49530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145234</xdr:rowOff>
    </xdr:from>
    <xdr:to>
      <xdr:col>64</xdr:col>
      <xdr:colOff>152400</xdr:colOff>
      <xdr:row>61</xdr:row>
      <xdr:rowOff>75384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60161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1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中学校改築や消防庁舎改築等にかかる起債の元金償還が開始されたため、前年度と比較すると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ポイント上昇している。また、類似団体平均と比較しても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元利償還金及び公営企業債の元利償還金に対する繰入金が多額であることがあげられる。今後も公債費の上昇は続くと見込まれるため、緊急性・住民ニーズを的確に把握した事業の選択により起債の新規発行の抑制を図り、起債に大きく頼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65859</xdr:rowOff>
    </xdr:from>
    <xdr:to>
      <xdr:col>81</xdr:col>
      <xdr:colOff>44450</xdr:colOff>
      <xdr:row>41</xdr:row>
      <xdr:rowOff>93435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095309"/>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38281</xdr:rowOff>
    </xdr:from>
    <xdr:to>
      <xdr:col>77</xdr:col>
      <xdr:colOff>44450</xdr:colOff>
      <xdr:row>41</xdr:row>
      <xdr:rowOff>65859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06773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38281</xdr:rowOff>
    </xdr:from>
    <xdr:to>
      <xdr:col>72</xdr:col>
      <xdr:colOff>203200</xdr:colOff>
      <xdr:row>41</xdr:row>
      <xdr:rowOff>52070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06773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107224</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08152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30315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14712</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15059</xdr:rowOff>
    </xdr:from>
    <xdr:to>
      <xdr:col>77</xdr:col>
      <xdr:colOff>95250</xdr:colOff>
      <xdr:row>41</xdr:row>
      <xdr:rowOff>116659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101436</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13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158931</xdr:rowOff>
    </xdr:from>
    <xdr:to>
      <xdr:col>73</xdr:col>
      <xdr:colOff>44450</xdr:colOff>
      <xdr:row>41</xdr:row>
      <xdr:rowOff>89081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73858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10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56424</xdr:rowOff>
    </xdr:from>
    <xdr:to>
      <xdr:col>64</xdr:col>
      <xdr:colOff>152400</xdr:colOff>
      <xdr:row>41</xdr:row>
      <xdr:rowOff>158024</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142801</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ポイント減少したが、依然として高い水準で推移している。また、類似団体平均と比較しても</a:t>
          </a:r>
          <a:r>
            <a:rPr kumimoji="1" lang="en-US" altLang="ja-JP" sz="1300">
              <a:latin typeface="ＭＳ Ｐゴシック" panose="020B0600070205080204" pitchFamily="50" charset="-128"/>
              <a:ea typeface="ＭＳ Ｐゴシック" panose="020B0600070205080204" pitchFamily="50" charset="-128"/>
            </a:rPr>
            <a:t>123.2</a:t>
          </a:r>
          <a:r>
            <a:rPr kumimoji="1" lang="ja-JP" altLang="en-US" sz="1300">
              <a:latin typeface="ＭＳ Ｐゴシック" panose="020B0600070205080204" pitchFamily="50" charset="-128"/>
              <a:ea typeface="ＭＳ Ｐゴシック" panose="020B0600070205080204" pitchFamily="50" charset="-128"/>
            </a:rPr>
            <a:t>ポイントと大きく上回っており、類似団体内順位は最下位となっている。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一般会計の地方債残高、公共下水道会計の準元利償還金及び土地開発公社の負債額等負債見込額が高額であることである。今後も引き続き土地開発公社の経営健全化計画に則った健全化を進め公社の負債見込額を減少させる一方、財政調整基金の積み増しを行うなど指標改善に取り組む。</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87932</xdr:rowOff>
    </xdr:from>
    <xdr:to>
      <xdr:col>81</xdr:col>
      <xdr:colOff>44450</xdr:colOff>
      <xdr:row>22</xdr:row>
      <xdr:rowOff>136192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385983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47958</xdr:rowOff>
    </xdr:from>
    <xdr:to>
      <xdr:col>77</xdr:col>
      <xdr:colOff>44450</xdr:colOff>
      <xdr:row>22</xdr:row>
      <xdr:rowOff>136192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3648408"/>
          <a:ext cx="889000" cy="25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47958</xdr:rowOff>
    </xdr:from>
    <xdr:to>
      <xdr:col>72</xdr:col>
      <xdr:colOff>203200</xdr:colOff>
      <xdr:row>22</xdr:row>
      <xdr:rowOff>51163</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3648408"/>
          <a:ext cx="889000" cy="17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129540</xdr:rowOff>
    </xdr:from>
    <xdr:to>
      <xdr:col>68</xdr:col>
      <xdr:colOff>152400</xdr:colOff>
      <xdr:row>22</xdr:row>
      <xdr:rowOff>51163</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372999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37132</xdr:rowOff>
    </xdr:from>
    <xdr:to>
      <xdr:col>81</xdr:col>
      <xdr:colOff>95250</xdr:colOff>
      <xdr:row>22</xdr:row>
      <xdr:rowOff>138732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80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104459</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70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85392</xdr:rowOff>
    </xdr:from>
    <xdr:to>
      <xdr:col>77</xdr:col>
      <xdr:colOff>95250</xdr:colOff>
      <xdr:row>23</xdr:row>
      <xdr:rowOff>15542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8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319</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94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168608</xdr:rowOff>
    </xdr:from>
    <xdr:to>
      <xdr:col>73</xdr:col>
      <xdr:colOff>44450</xdr:colOff>
      <xdr:row>21</xdr:row>
      <xdr:rowOff>98758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59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83535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68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363</xdr:rowOff>
    </xdr:from>
    <xdr:to>
      <xdr:col>68</xdr:col>
      <xdr:colOff>203200</xdr:colOff>
      <xdr:row>22</xdr:row>
      <xdr:rowOff>101963</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7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86740</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8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78740</xdr:rowOff>
    </xdr:from>
    <xdr:to>
      <xdr:col>64</xdr:col>
      <xdr:colOff>152400</xdr:colOff>
      <xdr:row>22</xdr:row>
      <xdr:rowOff>8890</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6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165117</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76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23,444
22,510
24.39
8,850,696
8,458,952
312,383
5,384,192
12,495,162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年度以降上昇傾向にあり、平成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年度も機構改革による時間外手当の増等により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ポイント上昇し</a:t>
          </a:r>
          <a:r>
            <a:rPr kumimoji="1" lang="en-US" altLang="ja-JP" sz="1200">
              <a:latin typeface="ＭＳ Ｐゴシック" panose="020B0600070205080204" pitchFamily="50" charset="-128"/>
              <a:ea typeface="ＭＳ Ｐゴシック" panose="020B0600070205080204" pitchFamily="50" charset="-128"/>
            </a:rPr>
            <a:t>25.1</a:t>
          </a:r>
          <a:r>
            <a:rPr kumimoji="1" lang="ja-JP" altLang="en-US" sz="1200">
              <a:latin typeface="ＭＳ Ｐゴシック" panose="020B0600070205080204" pitchFamily="50" charset="-128"/>
              <a:ea typeface="ＭＳ Ｐゴシック" panose="020B0600070205080204" pitchFamily="50" charset="-128"/>
            </a:rPr>
            <a:t>％となった。これは類似団体平均を</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ポイント上回っており高い水準となっている。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定員管理の適正化計画により、効果的な行政運営を行えるように事務事業や組織の合理化を行い、計画的な定員管理を行う。また、各種手当の見直し、職員の能力向上や事務効率化・集約化を図り、時間外手当の縮減を図る。ー</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29028</xdr:rowOff>
    </xdr:from>
    <xdr:to>
      <xdr:col>24</xdr:col>
      <xdr:colOff>25400</xdr:colOff>
      <xdr:row>38</xdr:row>
      <xdr:rowOff>68217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54412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154758</xdr:rowOff>
    </xdr:from>
    <xdr:to>
      <xdr:col>19</xdr:col>
      <xdr:colOff>187325</xdr:colOff>
      <xdr:row>38</xdr:row>
      <xdr:rowOff>29028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4984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154758</xdr:rowOff>
    </xdr:from>
    <xdr:to>
      <xdr:col>15</xdr:col>
      <xdr:colOff>98425</xdr:colOff>
      <xdr:row>38</xdr:row>
      <xdr:rowOff>29028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4984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29028</xdr:rowOff>
    </xdr:from>
    <xdr:to>
      <xdr:col>11</xdr:col>
      <xdr:colOff>9525</xdr:colOff>
      <xdr:row>38</xdr:row>
      <xdr:rowOff>133531</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544128"/>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137358</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31223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17417</xdr:rowOff>
    </xdr:from>
    <xdr:to>
      <xdr:col>24</xdr:col>
      <xdr:colOff>76200</xdr:colOff>
      <xdr:row>38</xdr:row>
      <xdr:rowOff>119017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160944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0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149678</xdr:rowOff>
    </xdr:from>
    <xdr:to>
      <xdr:col>20</xdr:col>
      <xdr:colOff>38100</xdr:colOff>
      <xdr:row>38</xdr:row>
      <xdr:rowOff>79828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64605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103958</xdr:rowOff>
    </xdr:from>
    <xdr:to>
      <xdr:col>15</xdr:col>
      <xdr:colOff>149225</xdr:colOff>
      <xdr:row>38</xdr:row>
      <xdr:rowOff>34108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18886</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149678</xdr:rowOff>
    </xdr:from>
    <xdr:to>
      <xdr:col>11</xdr:col>
      <xdr:colOff>60325</xdr:colOff>
      <xdr:row>38</xdr:row>
      <xdr:rowOff>79828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64605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82731</xdr:rowOff>
    </xdr:from>
    <xdr:to>
      <xdr:col>6</xdr:col>
      <xdr:colOff>171450</xdr:colOff>
      <xdr:row>39</xdr:row>
      <xdr:rowOff>12881</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169108</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8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指定管理者制度の導入により委託経費を削減したことによると考えられる。今後も業務委託やリース契約等について契約方法や内容を精査し、経費の縮減を図るとともにその他の外部委託事業については、委託業務の内容やその妥当性・必要性を精査し、見直し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18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46990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2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24130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2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24130</xdr:rowOff>
    </xdr:from>
    <xdr:to>
      <xdr:col>69</xdr:col>
      <xdr:colOff>92075</xdr:colOff>
      <xdr:row>15</xdr:row>
      <xdr:rowOff>46990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9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今後も国や県の補助金・負担金を受けて実施している事業について水準超過事業の見直しを進めるとともに、単独事業については、事業が開始された経緯や目的、費用対効果、町民ニーズ、事業の妥当性・必要性等を精査し、廃止・縮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44528"/>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098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37193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282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20865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728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大部分を占めているのが、公共下水道の分流式下水道事業に要する経費に対する法定基準内の繰出金である。下水道事業については、経費の削減を図るとともに、新たな事業を休止することにより新たな負債の増加を抑制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58</xdr:row>
      <xdr:rowOff>20320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882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58</xdr:row>
      <xdr:rowOff>20320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65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57</xdr:row>
      <xdr:rowOff>130810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65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130810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19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毎年上昇傾向にあり、平成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ポイント増加したものの依然として類似団体を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下回っている。今後も各種団体への補助金はその必要性や効果等を十分に検討し、補助金に係る事業の見直しを行い、整理縮減を図る。また、長期間継続している奨励的な補助金については廃止も含めて検討するとともに報償金や謝礼についても必要性や金額の妥当性を引き続き再検討す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35560</xdr:rowOff>
    </xdr:from>
    <xdr:to>
      <xdr:col>82</xdr:col>
      <xdr:colOff>107950</xdr:colOff>
      <xdr:row>34</xdr:row>
      <xdr:rowOff>165100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8648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20320</xdr:rowOff>
    </xdr:from>
    <xdr:to>
      <xdr:col>78</xdr:col>
      <xdr:colOff>69850</xdr:colOff>
      <xdr:row>34</xdr:row>
      <xdr:rowOff>35560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84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168910</xdr:rowOff>
    </xdr:from>
    <xdr:to>
      <xdr:col>73</xdr:col>
      <xdr:colOff>180975</xdr:colOff>
      <xdr:row>34</xdr:row>
      <xdr:rowOff>20320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82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138430</xdr:rowOff>
    </xdr:from>
    <xdr:to>
      <xdr:col>69</xdr:col>
      <xdr:colOff>92075</xdr:colOff>
      <xdr:row>33</xdr:row>
      <xdr:rowOff>168910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79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114300</xdr:rowOff>
    </xdr:from>
    <xdr:to>
      <xdr:col>82</xdr:col>
      <xdr:colOff>158750</xdr:colOff>
      <xdr:row>35</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130827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140970</xdr:rowOff>
    </xdr:from>
    <xdr:to>
      <xdr:col>74</xdr:col>
      <xdr:colOff>31750</xdr:colOff>
      <xdr:row>34</xdr:row>
      <xdr:rowOff>71120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81297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118110</xdr:rowOff>
    </xdr:from>
    <xdr:to>
      <xdr:col>69</xdr:col>
      <xdr:colOff>142875</xdr:colOff>
      <xdr:row>34</xdr:row>
      <xdr:rowOff>48260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58437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87630</xdr:rowOff>
    </xdr:from>
    <xdr:to>
      <xdr:col>65</xdr:col>
      <xdr:colOff>53975</xdr:colOff>
      <xdr:row>34</xdr:row>
      <xdr:rowOff>17780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27957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今年度は、中学校改築や消防庁舎改築等にかかる起債の元金償還が開始されたため</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％となった。また、これは類似団体平均を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いる。今後も庁舎建設事業等が予定されており大型普通建設事業が続くため、その他の普通建設事業については緊急性・安全性の観点から事業の選択と集中を行い前年度水準より事業費が下回るよう上昇率の抑制を行う。</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55155</xdr:rowOff>
    </xdr:from>
    <xdr:to>
      <xdr:col>24</xdr:col>
      <xdr:colOff>25400</xdr:colOff>
      <xdr:row>79</xdr:row>
      <xdr:rowOff>1270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428255"/>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55155</xdr:rowOff>
    </xdr:from>
    <xdr:to>
      <xdr:col>19</xdr:col>
      <xdr:colOff>187325</xdr:colOff>
      <xdr:row>78</xdr:row>
      <xdr:rowOff>146594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42825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78</xdr:row>
      <xdr:rowOff>146594</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5001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79</xdr:row>
      <xdr:rowOff>33927</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5001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83475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4355</xdr:rowOff>
    </xdr:from>
    <xdr:to>
      <xdr:col>20</xdr:col>
      <xdr:colOff>38100</xdr:colOff>
      <xdr:row>78</xdr:row>
      <xdr:rowOff>105955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90732</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46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95794</xdr:rowOff>
    </xdr:from>
    <xdr:to>
      <xdr:col>15</xdr:col>
      <xdr:colOff>149225</xdr:colOff>
      <xdr:row>79</xdr:row>
      <xdr:rowOff>25944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10721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154577</xdr:rowOff>
    </xdr:from>
    <xdr:to>
      <xdr:col>6</xdr:col>
      <xdr:colOff>171450</xdr:colOff>
      <xdr:row>79</xdr:row>
      <xdr:rowOff>84727</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69504</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61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人件費や扶助費等概ね類似団体平均を上回っているものの補助費等が大きく下回っているため、類似団体平均を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ポイント下回っているのが現状である。今後もさらなる行政改革により財政運営の健全化を図っていく。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134620</xdr:rowOff>
    </xdr:from>
    <xdr:to>
      <xdr:col>82</xdr:col>
      <xdr:colOff>107950</xdr:colOff>
      <xdr:row>77</xdr:row>
      <xdr:rowOff>1270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3164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165100</xdr:rowOff>
    </xdr:from>
    <xdr:to>
      <xdr:col>78</xdr:col>
      <xdr:colOff>69850</xdr:colOff>
      <xdr:row>76</xdr:row>
      <xdr:rowOff>134620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4782800" y="128524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165100</xdr:rowOff>
    </xdr:from>
    <xdr:to>
      <xdr:col>73</xdr:col>
      <xdr:colOff>180975</xdr:colOff>
      <xdr:row>75</xdr:row>
      <xdr:rowOff>92710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893800" y="12852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153670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004800" y="12951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83820</xdr:rowOff>
    </xdr:from>
    <xdr:to>
      <xdr:col>78</xdr:col>
      <xdr:colOff>120650</xdr:colOff>
      <xdr:row>77</xdr:row>
      <xdr:rowOff>13970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114300</xdr:rowOff>
    </xdr:from>
    <xdr:to>
      <xdr:col>74</xdr:col>
      <xdr:colOff>31750</xdr:colOff>
      <xdr:row>75</xdr:row>
      <xdr:rowOff>44450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54627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43197</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147895</xdr:rowOff>
    </xdr:from>
    <xdr:to>
      <xdr:col>29</xdr:col>
      <xdr:colOff>127000</xdr:colOff>
      <xdr:row>18</xdr:row>
      <xdr:rowOff>31521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10170"/>
          <a:ext cx="647700" cy="55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31521</xdr:rowOff>
    </xdr:from>
    <xdr:to>
      <xdr:col>26</xdr:col>
      <xdr:colOff>50800</xdr:colOff>
      <xdr:row>18</xdr:row>
      <xdr:rowOff>74906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65246"/>
          <a:ext cx="698500" cy="43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53614</xdr:rowOff>
    </xdr:from>
    <xdr:to>
      <xdr:col>22</xdr:col>
      <xdr:colOff>114300</xdr:colOff>
      <xdr:row>18</xdr:row>
      <xdr:rowOff>74906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87339"/>
          <a:ext cx="698500" cy="21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34950</xdr:rowOff>
    </xdr:from>
    <xdr:to>
      <xdr:col>18</xdr:col>
      <xdr:colOff>177800</xdr:colOff>
      <xdr:row>18</xdr:row>
      <xdr:rowOff>53614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68675"/>
          <a:ext cx="698500" cy="18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97095</xdr:rowOff>
    </xdr:from>
    <xdr:to>
      <xdr:col>29</xdr:col>
      <xdr:colOff>177800</xdr:colOff>
      <xdr:row>18</xdr:row>
      <xdr:rowOff>27245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59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69172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3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152171</xdr:rowOff>
    </xdr:from>
    <xdr:to>
      <xdr:col>26</xdr:col>
      <xdr:colOff>101600</xdr:colOff>
      <xdr:row>18</xdr:row>
      <xdr:rowOff>82321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67098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0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24106</xdr:rowOff>
    </xdr:from>
    <xdr:to>
      <xdr:col>22</xdr:col>
      <xdr:colOff>165100</xdr:colOff>
      <xdr:row>18</xdr:row>
      <xdr:rowOff>125706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7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110483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4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2814</xdr:rowOff>
    </xdr:from>
    <xdr:to>
      <xdr:col>19</xdr:col>
      <xdr:colOff>38100</xdr:colOff>
      <xdr:row>18</xdr:row>
      <xdr:rowOff>104414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36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89191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155600</xdr:rowOff>
    </xdr:from>
    <xdr:to>
      <xdr:col>15</xdr:col>
      <xdr:colOff>101600</xdr:colOff>
      <xdr:row>18</xdr:row>
      <xdr:rowOff>85750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17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70528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0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170224</xdr:rowOff>
    </xdr:from>
    <xdr:to>
      <xdr:col>29</xdr:col>
      <xdr:colOff>127000</xdr:colOff>
      <xdr:row>35</xdr:row>
      <xdr:rowOff>263646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80574"/>
          <a:ext cx="647700" cy="9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205287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1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212058</xdr:rowOff>
    </xdr:from>
    <xdr:to>
      <xdr:col>26</xdr:col>
      <xdr:colOff>50800</xdr:colOff>
      <xdr:row>35</xdr:row>
      <xdr:rowOff>263646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22408"/>
          <a:ext cx="698500" cy="5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207772</xdr:rowOff>
    </xdr:from>
    <xdr:to>
      <xdr:col>22</xdr:col>
      <xdr:colOff>114300</xdr:colOff>
      <xdr:row>35</xdr:row>
      <xdr:rowOff>212058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18122"/>
          <a:ext cx="698500" cy="4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207772</xdr:rowOff>
    </xdr:from>
    <xdr:to>
      <xdr:col>18</xdr:col>
      <xdr:colOff>177800</xdr:colOff>
      <xdr:row>35</xdr:row>
      <xdr:rowOff>295916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18122"/>
          <a:ext cx="698500" cy="88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119424</xdr:rowOff>
    </xdr:from>
    <xdr:to>
      <xdr:col>29</xdr:col>
      <xdr:colOff>177800</xdr:colOff>
      <xdr:row>35</xdr:row>
      <xdr:rowOff>221024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2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307401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7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212846</xdr:rowOff>
    </xdr:from>
    <xdr:to>
      <xdr:col>26</xdr:col>
      <xdr:colOff>101600</xdr:colOff>
      <xdr:row>35</xdr:row>
      <xdr:rowOff>314446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23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324623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92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161258</xdr:rowOff>
    </xdr:from>
    <xdr:to>
      <xdr:col>22</xdr:col>
      <xdr:colOff>165100</xdr:colOff>
      <xdr:row>35</xdr:row>
      <xdr:rowOff>262858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71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273035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4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156972</xdr:rowOff>
    </xdr:from>
    <xdr:to>
      <xdr:col>19</xdr:col>
      <xdr:colOff>38100</xdr:colOff>
      <xdr:row>35</xdr:row>
      <xdr:rowOff>258572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6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268749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3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245116</xdr:rowOff>
    </xdr:from>
    <xdr:to>
      <xdr:col>15</xdr:col>
      <xdr:colOff>101600</xdr:colOff>
      <xdr:row>36</xdr:row>
      <xdr:rowOff>3816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5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13993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2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23,444
22,510
24.39
8,850,696
8,458,952
312,383
5,384,192
12,495,162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26004</xdr:rowOff>
    </xdr:from>
    <xdr:to>
      <xdr:col>24</xdr:col>
      <xdr:colOff>63500</xdr:colOff>
      <xdr:row>37</xdr:row>
      <xdr:rowOff>101067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69654"/>
          <a:ext cx="838200" cy="7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101067</xdr:rowOff>
    </xdr:from>
    <xdr:to>
      <xdr:col>19</xdr:col>
      <xdr:colOff>177800</xdr:colOff>
      <xdr:row>37</xdr:row>
      <xdr:rowOff>132973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44717"/>
          <a:ext cx="889000" cy="3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85489</xdr:rowOff>
    </xdr:from>
    <xdr:to>
      <xdr:col>15</xdr:col>
      <xdr:colOff>50800</xdr:colOff>
      <xdr:row>37</xdr:row>
      <xdr:rowOff>132973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29139"/>
          <a:ext cx="889000" cy="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57747</xdr:rowOff>
    </xdr:from>
    <xdr:to>
      <xdr:col>10</xdr:col>
      <xdr:colOff>114300</xdr:colOff>
      <xdr:row>37</xdr:row>
      <xdr:rowOff>85489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01397"/>
          <a:ext cx="889000" cy="2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168352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146654</xdr:rowOff>
    </xdr:from>
    <xdr:to>
      <xdr:col>24</xdr:col>
      <xdr:colOff>114300</xdr:colOff>
      <xdr:row>37</xdr:row>
      <xdr:rowOff>76804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169531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7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50267</xdr:rowOff>
    </xdr:from>
    <xdr:to>
      <xdr:col>20</xdr:col>
      <xdr:colOff>38100</xdr:colOff>
      <xdr:row>37</xdr:row>
      <xdr:rowOff>151867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142994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82173</xdr:rowOff>
    </xdr:from>
    <xdr:to>
      <xdr:col>15</xdr:col>
      <xdr:colOff>101600</xdr:colOff>
      <xdr:row>38</xdr:row>
      <xdr:rowOff>12323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3450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1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34689</xdr:rowOff>
    </xdr:from>
    <xdr:to>
      <xdr:col>10</xdr:col>
      <xdr:colOff>165100</xdr:colOff>
      <xdr:row>37</xdr:row>
      <xdr:rowOff>136289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7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6947</xdr:rowOff>
    </xdr:from>
    <xdr:to>
      <xdr:col>6</xdr:col>
      <xdr:colOff>38100</xdr:colOff>
      <xdr:row>37</xdr:row>
      <xdr:rowOff>108547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125074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2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29921</xdr:rowOff>
    </xdr:from>
    <xdr:to>
      <xdr:col>24</xdr:col>
      <xdr:colOff>63500</xdr:colOff>
      <xdr:row>57</xdr:row>
      <xdr:rowOff>36919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02571"/>
          <a:ext cx="8382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36919</xdr:rowOff>
    </xdr:from>
    <xdr:to>
      <xdr:col>19</xdr:col>
      <xdr:colOff>177800</xdr:colOff>
      <xdr:row>57</xdr:row>
      <xdr:rowOff>88722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09569"/>
          <a:ext cx="889000" cy="5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88722</xdr:rowOff>
    </xdr:from>
    <xdr:to>
      <xdr:col>15</xdr:col>
      <xdr:colOff>50800</xdr:colOff>
      <xdr:row>57</xdr:row>
      <xdr:rowOff>124371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61372"/>
          <a:ext cx="889000" cy="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119990</xdr:rowOff>
    </xdr:from>
    <xdr:to>
      <xdr:col>10</xdr:col>
      <xdr:colOff>114300</xdr:colOff>
      <xdr:row>57</xdr:row>
      <xdr:rowOff>124371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92640"/>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150571</xdr:rowOff>
    </xdr:from>
    <xdr:to>
      <xdr:col>24</xdr:col>
      <xdr:colOff>114300</xdr:colOff>
      <xdr:row>57</xdr:row>
      <xdr:rowOff>80721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5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128998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157569</xdr:rowOff>
    </xdr:from>
    <xdr:to>
      <xdr:col>20</xdr:col>
      <xdr:colOff>38100</xdr:colOff>
      <xdr:row>57</xdr:row>
      <xdr:rowOff>87719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78846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37922</xdr:rowOff>
    </xdr:from>
    <xdr:to>
      <xdr:col>15</xdr:col>
      <xdr:colOff>101600</xdr:colOff>
      <xdr:row>57</xdr:row>
      <xdr:rowOff>139522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130649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73571</xdr:rowOff>
    </xdr:from>
    <xdr:to>
      <xdr:col>10</xdr:col>
      <xdr:colOff>165100</xdr:colOff>
      <xdr:row>58</xdr:row>
      <xdr:rowOff>3721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166298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69190</xdr:rowOff>
    </xdr:from>
    <xdr:to>
      <xdr:col>6</xdr:col>
      <xdr:colOff>38100</xdr:colOff>
      <xdr:row>57</xdr:row>
      <xdr:rowOff>170790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161917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3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166949</xdr:rowOff>
    </xdr:from>
    <xdr:to>
      <xdr:col>24</xdr:col>
      <xdr:colOff>63500</xdr:colOff>
      <xdr:row>77</xdr:row>
      <xdr:rowOff>44876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97149"/>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135586</xdr:rowOff>
    </xdr:from>
    <xdr:to>
      <xdr:col>19</xdr:col>
      <xdr:colOff>177800</xdr:colOff>
      <xdr:row>76</xdr:row>
      <xdr:rowOff>166949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65786"/>
          <a:ext cx="889000" cy="3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135586</xdr:rowOff>
    </xdr:from>
    <xdr:to>
      <xdr:col>15</xdr:col>
      <xdr:colOff>50800</xdr:colOff>
      <xdr:row>77</xdr:row>
      <xdr:rowOff>65542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65786"/>
          <a:ext cx="889000" cy="10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65542</xdr:rowOff>
    </xdr:from>
    <xdr:to>
      <xdr:col>10</xdr:col>
      <xdr:colOff>114300</xdr:colOff>
      <xdr:row>77</xdr:row>
      <xdr:rowOff>110714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67192"/>
          <a:ext cx="889000" cy="4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36492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165526</xdr:rowOff>
    </xdr:from>
    <xdr:to>
      <xdr:col>24</xdr:col>
      <xdr:colOff>114300</xdr:colOff>
      <xdr:row>77</xdr:row>
      <xdr:rowOff>95676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9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143953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7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116149</xdr:rowOff>
    </xdr:from>
    <xdr:to>
      <xdr:col>20</xdr:col>
      <xdr:colOff>38100</xdr:colOff>
      <xdr:row>77</xdr:row>
      <xdr:rowOff>46299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37426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3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84786</xdr:rowOff>
    </xdr:from>
    <xdr:to>
      <xdr:col>15</xdr:col>
      <xdr:colOff>101600</xdr:colOff>
      <xdr:row>77</xdr:row>
      <xdr:rowOff>14936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6063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0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14742</xdr:rowOff>
    </xdr:from>
    <xdr:to>
      <xdr:col>10</xdr:col>
      <xdr:colOff>165100</xdr:colOff>
      <xdr:row>77</xdr:row>
      <xdr:rowOff>116342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1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107469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0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59914</xdr:rowOff>
    </xdr:from>
    <xdr:to>
      <xdr:col>6</xdr:col>
      <xdr:colOff>38100</xdr:colOff>
      <xdr:row>77</xdr:row>
      <xdr:rowOff>161514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152641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5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167635</xdr:rowOff>
    </xdr:from>
    <xdr:to>
      <xdr:col>24</xdr:col>
      <xdr:colOff>63500</xdr:colOff>
      <xdr:row>95</xdr:row>
      <xdr:rowOff>75349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283935"/>
          <a:ext cx="8382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167635</xdr:rowOff>
    </xdr:from>
    <xdr:to>
      <xdr:col>19</xdr:col>
      <xdr:colOff>177800</xdr:colOff>
      <xdr:row>95</xdr:row>
      <xdr:rowOff>27870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283935"/>
          <a:ext cx="889000" cy="3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27870</xdr:rowOff>
    </xdr:from>
    <xdr:to>
      <xdr:col>15</xdr:col>
      <xdr:colOff>50800</xdr:colOff>
      <xdr:row>95</xdr:row>
      <xdr:rowOff>108404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315620"/>
          <a:ext cx="889000" cy="8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91236</xdr:rowOff>
    </xdr:from>
    <xdr:to>
      <xdr:col>10</xdr:col>
      <xdr:colOff>114300</xdr:colOff>
      <xdr:row>95</xdr:row>
      <xdr:rowOff>108404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378986"/>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148412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24549</xdr:rowOff>
    </xdr:from>
    <xdr:to>
      <xdr:col>24</xdr:col>
      <xdr:colOff>114300</xdr:colOff>
      <xdr:row>95</xdr:row>
      <xdr:rowOff>126149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47426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16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116835</xdr:rowOff>
    </xdr:from>
    <xdr:to>
      <xdr:col>20</xdr:col>
      <xdr:colOff>38100</xdr:colOff>
      <xdr:row>95</xdr:row>
      <xdr:rowOff>46985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63512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148520</xdr:rowOff>
    </xdr:from>
    <xdr:to>
      <xdr:col>15</xdr:col>
      <xdr:colOff>101600</xdr:colOff>
      <xdr:row>95</xdr:row>
      <xdr:rowOff>78670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2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95197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0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57604</xdr:rowOff>
    </xdr:from>
    <xdr:to>
      <xdr:col>10</xdr:col>
      <xdr:colOff>165100</xdr:colOff>
      <xdr:row>95</xdr:row>
      <xdr:rowOff>159204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3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4281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1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40436</xdr:rowOff>
    </xdr:from>
    <xdr:to>
      <xdr:col>6</xdr:col>
      <xdr:colOff>38100</xdr:colOff>
      <xdr:row>95</xdr:row>
      <xdr:rowOff>142036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32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158563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11150</xdr:rowOff>
    </xdr:from>
    <xdr:to>
      <xdr:col>55</xdr:col>
      <xdr:colOff>0</xdr:colOff>
      <xdr:row>38</xdr:row>
      <xdr:rowOff>41259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526250"/>
          <a:ext cx="838200" cy="3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41069</xdr:rowOff>
    </xdr:from>
    <xdr:to>
      <xdr:col>50</xdr:col>
      <xdr:colOff>114300</xdr:colOff>
      <xdr:row>38</xdr:row>
      <xdr:rowOff>41259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55616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37344</xdr:rowOff>
    </xdr:from>
    <xdr:to>
      <xdr:col>45</xdr:col>
      <xdr:colOff>177800</xdr:colOff>
      <xdr:row>38</xdr:row>
      <xdr:rowOff>41069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552444"/>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37344</xdr:rowOff>
    </xdr:from>
    <xdr:to>
      <xdr:col>41</xdr:col>
      <xdr:colOff>50800</xdr:colOff>
      <xdr:row>38</xdr:row>
      <xdr:rowOff>79293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52444"/>
          <a:ext cx="889000" cy="4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166593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131800</xdr:rowOff>
    </xdr:from>
    <xdr:to>
      <xdr:col>55</xdr:col>
      <xdr:colOff>50800</xdr:colOff>
      <xdr:row>38</xdr:row>
      <xdr:rowOff>61950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46727</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9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161909</xdr:rowOff>
    </xdr:from>
    <xdr:to>
      <xdr:col>50</xdr:col>
      <xdr:colOff>165100</xdr:colOff>
      <xdr:row>38</xdr:row>
      <xdr:rowOff>92059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5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83186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9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161719</xdr:rowOff>
    </xdr:from>
    <xdr:to>
      <xdr:col>46</xdr:col>
      <xdr:colOff>38100</xdr:colOff>
      <xdr:row>38</xdr:row>
      <xdr:rowOff>91869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82996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157994</xdr:rowOff>
    </xdr:from>
    <xdr:to>
      <xdr:col>41</xdr:col>
      <xdr:colOff>101600</xdr:colOff>
      <xdr:row>38</xdr:row>
      <xdr:rowOff>88144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79271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9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28493</xdr:rowOff>
    </xdr:from>
    <xdr:to>
      <xdr:col>36</xdr:col>
      <xdr:colOff>165100</xdr:colOff>
      <xdr:row>38</xdr:row>
      <xdr:rowOff>130093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121220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3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63990</xdr:rowOff>
    </xdr:from>
    <xdr:to>
      <xdr:col>55</xdr:col>
      <xdr:colOff>0</xdr:colOff>
      <xdr:row>57</xdr:row>
      <xdr:rowOff>25890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322290"/>
          <a:ext cx="8382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63990</xdr:rowOff>
    </xdr:from>
    <xdr:to>
      <xdr:col>50</xdr:col>
      <xdr:colOff>114300</xdr:colOff>
      <xdr:row>56</xdr:row>
      <xdr:rowOff>18597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322290"/>
          <a:ext cx="889000" cy="29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51830</xdr:rowOff>
    </xdr:from>
    <xdr:to>
      <xdr:col>45</xdr:col>
      <xdr:colOff>177800</xdr:colOff>
      <xdr:row>56</xdr:row>
      <xdr:rowOff>18597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481580"/>
          <a:ext cx="889000" cy="13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166827</xdr:rowOff>
    </xdr:from>
    <xdr:to>
      <xdr:col>41</xdr:col>
      <xdr:colOff>50800</xdr:colOff>
      <xdr:row>55</xdr:row>
      <xdr:rowOff>51830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8567877"/>
          <a:ext cx="889000" cy="9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35823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75034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146540</xdr:rowOff>
    </xdr:from>
    <xdr:to>
      <xdr:col>55</xdr:col>
      <xdr:colOff>50800</xdr:colOff>
      <xdr:row>57</xdr:row>
      <xdr:rowOff>76690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124967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13190</xdr:rowOff>
    </xdr:from>
    <xdr:to>
      <xdr:col>50</xdr:col>
      <xdr:colOff>165100</xdr:colOff>
      <xdr:row>54</xdr:row>
      <xdr:rowOff>114790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2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131317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04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139247</xdr:rowOff>
    </xdr:from>
    <xdr:to>
      <xdr:col>46</xdr:col>
      <xdr:colOff>38100</xdr:colOff>
      <xdr:row>56</xdr:row>
      <xdr:rowOff>69397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6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60524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6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1030</xdr:rowOff>
    </xdr:from>
    <xdr:to>
      <xdr:col>41</xdr:col>
      <xdr:colOff>101600</xdr:colOff>
      <xdr:row>55</xdr:row>
      <xdr:rowOff>102630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119157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20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116027</xdr:rowOff>
    </xdr:from>
    <xdr:to>
      <xdr:col>36</xdr:col>
      <xdr:colOff>165100</xdr:colOff>
      <xdr:row>50</xdr:row>
      <xdr:rowOff>46177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85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62704</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829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77775</xdr:rowOff>
    </xdr:from>
    <xdr:to>
      <xdr:col>55</xdr:col>
      <xdr:colOff>0</xdr:colOff>
      <xdr:row>78</xdr:row>
      <xdr:rowOff>91376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107975"/>
          <a:ext cx="838200" cy="35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77775</xdr:rowOff>
    </xdr:from>
    <xdr:to>
      <xdr:col>50</xdr:col>
      <xdr:colOff>114300</xdr:colOff>
      <xdr:row>78</xdr:row>
      <xdr:rowOff>132804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107975"/>
          <a:ext cx="889000" cy="39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68966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169596</xdr:rowOff>
    </xdr:from>
    <xdr:to>
      <xdr:col>45</xdr:col>
      <xdr:colOff>177800</xdr:colOff>
      <xdr:row>78</xdr:row>
      <xdr:rowOff>132804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71246"/>
          <a:ext cx="889000" cy="1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169596</xdr:rowOff>
    </xdr:from>
    <xdr:to>
      <xdr:col>41</xdr:col>
      <xdr:colOff>50800</xdr:colOff>
      <xdr:row>79</xdr:row>
      <xdr:rowOff>712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371246"/>
          <a:ext cx="889000" cy="17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168076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40576</xdr:rowOff>
    </xdr:from>
    <xdr:to>
      <xdr:col>55</xdr:col>
      <xdr:colOff>50800</xdr:colOff>
      <xdr:row>78</xdr:row>
      <xdr:rowOff>142176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1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128909</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3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26975</xdr:rowOff>
    </xdr:from>
    <xdr:to>
      <xdr:col>50</xdr:col>
      <xdr:colOff>165100</xdr:colOff>
      <xdr:row>76</xdr:row>
      <xdr:rowOff>128575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05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145102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83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82004</xdr:rowOff>
    </xdr:from>
    <xdr:to>
      <xdr:col>46</xdr:col>
      <xdr:colOff>38100</xdr:colOff>
      <xdr:row>79</xdr:row>
      <xdr:rowOff>12154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3281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4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118796</xdr:rowOff>
    </xdr:from>
    <xdr:to>
      <xdr:col>41</xdr:col>
      <xdr:colOff>101600</xdr:colOff>
      <xdr:row>78</xdr:row>
      <xdr:rowOff>48946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40073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1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121362</xdr:rowOff>
    </xdr:from>
    <xdr:to>
      <xdr:col>36</xdr:col>
      <xdr:colOff>165100</xdr:colOff>
      <xdr:row>79</xdr:row>
      <xdr:rowOff>51512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42639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8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156490</xdr:rowOff>
    </xdr:from>
    <xdr:to>
      <xdr:col>54</xdr:col>
      <xdr:colOff>189865</xdr:colOff>
      <xdr:row>98</xdr:row>
      <xdr:rowOff>112357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758440"/>
          <a:ext cx="1270" cy="115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116184</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1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112357</xdr:rowOff>
    </xdr:from>
    <xdr:to>
      <xdr:col>55</xdr:col>
      <xdr:colOff>88900</xdr:colOff>
      <xdr:row>98</xdr:row>
      <xdr:rowOff>112357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1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103167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53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156490</xdr:rowOff>
    </xdr:from>
    <xdr:to>
      <xdr:col>55</xdr:col>
      <xdr:colOff>88900</xdr:colOff>
      <xdr:row>91</xdr:row>
      <xdr:rowOff>156490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75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87097</xdr:rowOff>
    </xdr:from>
    <xdr:to>
      <xdr:col>55</xdr:col>
      <xdr:colOff>0</xdr:colOff>
      <xdr:row>97</xdr:row>
      <xdr:rowOff>117272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546297"/>
          <a:ext cx="838200" cy="2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149902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3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127025</xdr:rowOff>
    </xdr:from>
    <xdr:to>
      <xdr:col>55</xdr:col>
      <xdr:colOff>50800</xdr:colOff>
      <xdr:row>97</xdr:row>
      <xdr:rowOff>57175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8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34162</xdr:rowOff>
    </xdr:from>
    <xdr:to>
      <xdr:col>50</xdr:col>
      <xdr:colOff>114300</xdr:colOff>
      <xdr:row>96</xdr:row>
      <xdr:rowOff>87097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493362"/>
          <a:ext cx="889000" cy="5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129870</xdr:rowOff>
    </xdr:from>
    <xdr:to>
      <xdr:col>50</xdr:col>
      <xdr:colOff>165100</xdr:colOff>
      <xdr:row>97</xdr:row>
      <xdr:rowOff>60020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51147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8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34162</xdr:rowOff>
    </xdr:from>
    <xdr:to>
      <xdr:col>45</xdr:col>
      <xdr:colOff>177800</xdr:colOff>
      <xdr:row>96</xdr:row>
      <xdr:rowOff>42100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93362"/>
          <a:ext cx="8890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157645</xdr:rowOff>
    </xdr:from>
    <xdr:to>
      <xdr:col>46</xdr:col>
      <xdr:colOff>38100</xdr:colOff>
      <xdr:row>97</xdr:row>
      <xdr:rowOff>87795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78922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148983</xdr:rowOff>
    </xdr:from>
    <xdr:to>
      <xdr:col>41</xdr:col>
      <xdr:colOff>50800</xdr:colOff>
      <xdr:row>96</xdr:row>
      <xdr:rowOff>42100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5408033"/>
          <a:ext cx="889000" cy="109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40424</xdr:rowOff>
    </xdr:from>
    <xdr:to>
      <xdr:col>41</xdr:col>
      <xdr:colOff>101600</xdr:colOff>
      <xdr:row>97</xdr:row>
      <xdr:rowOff>142024</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133151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66472</xdr:rowOff>
    </xdr:from>
    <xdr:to>
      <xdr:col>55</xdr:col>
      <xdr:colOff>50800</xdr:colOff>
      <xdr:row>97</xdr:row>
      <xdr:rowOff>168072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44899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36297</xdr:rowOff>
    </xdr:from>
    <xdr:to>
      <xdr:col>50</xdr:col>
      <xdr:colOff>165100</xdr:colOff>
      <xdr:row>96</xdr:row>
      <xdr:rowOff>137897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154424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2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154812</xdr:rowOff>
    </xdr:from>
    <xdr:to>
      <xdr:col>46</xdr:col>
      <xdr:colOff>38100</xdr:colOff>
      <xdr:row>96</xdr:row>
      <xdr:rowOff>84962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4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101489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2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162750</xdr:rowOff>
    </xdr:from>
    <xdr:to>
      <xdr:col>41</xdr:col>
      <xdr:colOff>101600</xdr:colOff>
      <xdr:row>96</xdr:row>
      <xdr:rowOff>92900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109427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2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98183</xdr:rowOff>
    </xdr:from>
    <xdr:to>
      <xdr:col>36</xdr:col>
      <xdr:colOff>165100</xdr:colOff>
      <xdr:row>90</xdr:row>
      <xdr:rowOff>28333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53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44860</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72795" y="1513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123972</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39072"/>
          <a:ext cx="8382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127630</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42730"/>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117983</xdr:rowOff>
    </xdr:from>
    <xdr:to>
      <xdr:col>76</xdr:col>
      <xdr:colOff>114300</xdr:colOff>
      <xdr:row>38</xdr:row>
      <xdr:rowOff>127630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33083"/>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117983</xdr:rowOff>
    </xdr:from>
    <xdr:to>
      <xdr:col>71</xdr:col>
      <xdr:colOff>177800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3308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73172</xdr:rowOff>
    </xdr:from>
    <xdr:to>
      <xdr:col>85</xdr:col>
      <xdr:colOff>177800</xdr:colOff>
      <xdr:row>39</xdr:row>
      <xdr:rowOff>3322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159549</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03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76830</xdr:rowOff>
    </xdr:from>
    <xdr:to>
      <xdr:col>76</xdr:col>
      <xdr:colOff>165100</xdr:colOff>
      <xdr:row>39</xdr:row>
      <xdr:rowOff>6980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169557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68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67183</xdr:rowOff>
    </xdr:from>
    <xdr:to>
      <xdr:col>72</xdr:col>
      <xdr:colOff>38100</xdr:colOff>
      <xdr:row>38</xdr:row>
      <xdr:rowOff>168783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159910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6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129282</xdr:rowOff>
    </xdr:from>
    <xdr:to>
      <xdr:col>85</xdr:col>
      <xdr:colOff>127000</xdr:colOff>
      <xdr:row>76</xdr:row>
      <xdr:rowOff>26657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988032"/>
          <a:ext cx="838200" cy="6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143178</xdr:rowOff>
    </xdr:from>
    <xdr:to>
      <xdr:col>81</xdr:col>
      <xdr:colOff>50800</xdr:colOff>
      <xdr:row>76</xdr:row>
      <xdr:rowOff>26657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001928"/>
          <a:ext cx="889000" cy="5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137054</xdr:rowOff>
    </xdr:from>
    <xdr:to>
      <xdr:col>76</xdr:col>
      <xdr:colOff>114300</xdr:colOff>
      <xdr:row>75</xdr:row>
      <xdr:rowOff>143178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995804"/>
          <a:ext cx="8890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118734</xdr:rowOff>
    </xdr:from>
    <xdr:to>
      <xdr:col>71</xdr:col>
      <xdr:colOff>177800</xdr:colOff>
      <xdr:row>75</xdr:row>
      <xdr:rowOff>137054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977484"/>
          <a:ext cx="8890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96294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78482</xdr:rowOff>
    </xdr:from>
    <xdr:to>
      <xdr:col>85</xdr:col>
      <xdr:colOff>177800</xdr:colOff>
      <xdr:row>76</xdr:row>
      <xdr:rowOff>8632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93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101359</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7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147307</xdr:rowOff>
    </xdr:from>
    <xdr:to>
      <xdr:col>81</xdr:col>
      <xdr:colOff>101600</xdr:colOff>
      <xdr:row>76</xdr:row>
      <xdr:rowOff>77457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93984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78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92378</xdr:rowOff>
    </xdr:from>
    <xdr:to>
      <xdr:col>76</xdr:col>
      <xdr:colOff>165100</xdr:colOff>
      <xdr:row>76</xdr:row>
      <xdr:rowOff>22529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9511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39055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7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86254</xdr:rowOff>
    </xdr:from>
    <xdr:to>
      <xdr:col>72</xdr:col>
      <xdr:colOff>38100</xdr:colOff>
      <xdr:row>76</xdr:row>
      <xdr:rowOff>16405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945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32931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72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67934</xdr:rowOff>
    </xdr:from>
    <xdr:to>
      <xdr:col>67</xdr:col>
      <xdr:colOff>101600</xdr:colOff>
      <xdr:row>75</xdr:row>
      <xdr:rowOff>169534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9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14611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7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135778</xdr:rowOff>
    </xdr:from>
    <xdr:to>
      <xdr:col>85</xdr:col>
      <xdr:colOff>127000</xdr:colOff>
      <xdr:row>98</xdr:row>
      <xdr:rowOff>135795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37878"/>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135778</xdr:rowOff>
    </xdr:from>
    <xdr:to>
      <xdr:col>81</xdr:col>
      <xdr:colOff>50800</xdr:colOff>
      <xdr:row>98</xdr:row>
      <xdr:rowOff>135795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37878"/>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109182</xdr:rowOff>
    </xdr:from>
    <xdr:to>
      <xdr:col>76</xdr:col>
      <xdr:colOff>114300</xdr:colOff>
      <xdr:row>98</xdr:row>
      <xdr:rowOff>135778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11282"/>
          <a:ext cx="889000" cy="2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109182</xdr:rowOff>
    </xdr:from>
    <xdr:to>
      <xdr:col>71</xdr:col>
      <xdr:colOff>177800</xdr:colOff>
      <xdr:row>98</xdr:row>
      <xdr:rowOff>134703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11282"/>
          <a:ext cx="889000" cy="2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148779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84978</xdr:rowOff>
    </xdr:from>
    <xdr:to>
      <xdr:col>85</xdr:col>
      <xdr:colOff>177800</xdr:colOff>
      <xdr:row>99</xdr:row>
      <xdr:rowOff>15128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171355</xdr:rowOff>
    </xdr:from>
    <xdr:ext cx="378565"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0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84995</xdr:rowOff>
    </xdr:from>
    <xdr:to>
      <xdr:col>81</xdr:col>
      <xdr:colOff>101600</xdr:colOff>
      <xdr:row>99</xdr:row>
      <xdr:rowOff>15145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6272</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2017" y="16979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84978</xdr:rowOff>
    </xdr:from>
    <xdr:to>
      <xdr:col>76</xdr:col>
      <xdr:colOff>165100</xdr:colOff>
      <xdr:row>99</xdr:row>
      <xdr:rowOff>15128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6255</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3017" y="1697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58382</xdr:rowOff>
    </xdr:from>
    <xdr:to>
      <xdr:col>72</xdr:col>
      <xdr:colOff>38100</xdr:colOff>
      <xdr:row>98</xdr:row>
      <xdr:rowOff>159982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151109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83903</xdr:rowOff>
    </xdr:from>
    <xdr:to>
      <xdr:col>67</xdr:col>
      <xdr:colOff>101600</xdr:colOff>
      <xdr:row>99</xdr:row>
      <xdr:rowOff>14053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5180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7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42240</xdr:rowOff>
    </xdr:from>
    <xdr:to>
      <xdr:col>116</xdr:col>
      <xdr:colOff>63500</xdr:colOff>
      <xdr:row>58</xdr:row>
      <xdr:rowOff>44983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98634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42240</xdr:rowOff>
    </xdr:from>
    <xdr:to>
      <xdr:col>111</xdr:col>
      <xdr:colOff>177800</xdr:colOff>
      <xdr:row>58</xdr:row>
      <xdr:rowOff>43841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986340"/>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37592</xdr:rowOff>
    </xdr:from>
    <xdr:to>
      <xdr:col>107</xdr:col>
      <xdr:colOff>50800</xdr:colOff>
      <xdr:row>58</xdr:row>
      <xdr:rowOff>43841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981692"/>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37059</xdr:rowOff>
    </xdr:from>
    <xdr:to>
      <xdr:col>102</xdr:col>
      <xdr:colOff>114300</xdr:colOff>
      <xdr:row>58</xdr:row>
      <xdr:rowOff>37592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98115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149547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165633</xdr:rowOff>
    </xdr:from>
    <xdr:to>
      <xdr:col>116</xdr:col>
      <xdr:colOff>114300</xdr:colOff>
      <xdr:row>58</xdr:row>
      <xdr:rowOff>95783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3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144060</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1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162890</xdr:rowOff>
    </xdr:from>
    <xdr:to>
      <xdr:col>112</xdr:col>
      <xdr:colOff>38100</xdr:colOff>
      <xdr:row>58</xdr:row>
      <xdr:rowOff>93040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84167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02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164491</xdr:rowOff>
    </xdr:from>
    <xdr:to>
      <xdr:col>107</xdr:col>
      <xdr:colOff>101600</xdr:colOff>
      <xdr:row>58</xdr:row>
      <xdr:rowOff>94641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85768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02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158242</xdr:rowOff>
    </xdr:from>
    <xdr:to>
      <xdr:col>102</xdr:col>
      <xdr:colOff>165100</xdr:colOff>
      <xdr:row>58</xdr:row>
      <xdr:rowOff>88392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79519</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02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157709</xdr:rowOff>
    </xdr:from>
    <xdr:to>
      <xdr:col>98</xdr:col>
      <xdr:colOff>38100</xdr:colOff>
      <xdr:row>58</xdr:row>
      <xdr:rowOff>87859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104386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70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17266</xdr:rowOff>
    </xdr:from>
    <xdr:to>
      <xdr:col>116</xdr:col>
      <xdr:colOff>63500</xdr:colOff>
      <xdr:row>75</xdr:row>
      <xdr:rowOff>50241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876016"/>
          <a:ext cx="838200" cy="3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17266</xdr:rowOff>
    </xdr:from>
    <xdr:to>
      <xdr:col>111</xdr:col>
      <xdr:colOff>177800</xdr:colOff>
      <xdr:row>75</xdr:row>
      <xdr:rowOff>78149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876016"/>
          <a:ext cx="8890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41897</xdr:rowOff>
    </xdr:from>
    <xdr:to>
      <xdr:col>107</xdr:col>
      <xdr:colOff>50800</xdr:colOff>
      <xdr:row>75</xdr:row>
      <xdr:rowOff>78149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900647"/>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41897</xdr:rowOff>
    </xdr:from>
    <xdr:to>
      <xdr:col>102</xdr:col>
      <xdr:colOff>114300</xdr:colOff>
      <xdr:row>75</xdr:row>
      <xdr:rowOff>157454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900647"/>
          <a:ext cx="8890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170891</xdr:rowOff>
    </xdr:from>
    <xdr:to>
      <xdr:col>116</xdr:col>
      <xdr:colOff>114300</xdr:colOff>
      <xdr:row>75</xdr:row>
      <xdr:rowOff>101041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22318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137916</xdr:rowOff>
    </xdr:from>
    <xdr:to>
      <xdr:col>112</xdr:col>
      <xdr:colOff>38100</xdr:colOff>
      <xdr:row>75</xdr:row>
      <xdr:rowOff>68066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84593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60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27349</xdr:rowOff>
    </xdr:from>
    <xdr:to>
      <xdr:col>107</xdr:col>
      <xdr:colOff>101600</xdr:colOff>
      <xdr:row>75</xdr:row>
      <xdr:rowOff>128949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145476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6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162547</xdr:rowOff>
    </xdr:from>
    <xdr:to>
      <xdr:col>102</xdr:col>
      <xdr:colOff>165100</xdr:colOff>
      <xdr:row>75</xdr:row>
      <xdr:rowOff>92697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109224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106655</xdr:rowOff>
    </xdr:from>
    <xdr:to>
      <xdr:col>98</xdr:col>
      <xdr:colOff>38100</xdr:colOff>
      <xdr:row>76</xdr:row>
      <xdr:rowOff>36804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654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53332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7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360,815</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ほとんどの経費において類似団体平均を下回っているが、人件費、扶助費、公債費、繰出金において類似団体平均を上回った。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特に繰出金は類似団体平均よりも</a:t>
          </a:r>
          <a:r>
            <a:rPr kumimoji="1" lang="en-US" altLang="ja-JP" sz="1300">
              <a:latin typeface="ＭＳ Ｐゴシック" panose="020B0600070205080204" pitchFamily="50" charset="-128"/>
              <a:ea typeface="ＭＳ Ｐゴシック" panose="020B0600070205080204" pitchFamily="50" charset="-128"/>
            </a:rPr>
            <a:t>9,530</a:t>
          </a:r>
          <a:r>
            <a:rPr kumimoji="1" lang="ja-JP" altLang="en-US" sz="1300">
              <a:latin typeface="ＭＳ Ｐゴシック" panose="020B0600070205080204" pitchFamily="50" charset="-128"/>
              <a:ea typeface="ＭＳ Ｐゴシック" panose="020B0600070205080204" pitchFamily="50" charset="-128"/>
            </a:rPr>
            <a:t>円高く、平成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年度よりも</a:t>
          </a:r>
          <a:r>
            <a:rPr kumimoji="1" lang="en-US" altLang="ja-JP" sz="1300">
              <a:latin typeface="ＭＳ Ｐゴシック" panose="020B0600070205080204" pitchFamily="50" charset="-128"/>
              <a:ea typeface="ＭＳ Ｐゴシック" panose="020B0600070205080204" pitchFamily="50" charset="-128"/>
            </a:rPr>
            <a:t>1,731</a:t>
          </a:r>
          <a:r>
            <a:rPr kumimoji="1" lang="ja-JP" altLang="en-US" sz="1300">
              <a:latin typeface="ＭＳ Ｐゴシック" panose="020B0600070205080204" pitchFamily="50" charset="-128"/>
              <a:ea typeface="ＭＳ Ｐゴシック" panose="020B0600070205080204" pitchFamily="50" charset="-128"/>
            </a:rPr>
            <a:t>円減少したものの依然として高い水準を推移している。この要因としては、公共下水道会計の分流式下水道に要する経費に対する繰出金が高額であることがあげられる。現在のところ下水道会計への繰出は基準内にとどまっているが、今後も下水道会計のみならずその他の特別会計においてもできる限り法定内・基準内の繰出にとどめ、経費の削減等や料金等の見直しにより特別会計における独立採算の原則に立ち返った健全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また、普通建設事業費について類似団体と比較して高水準で推移していたが、今年度は大きく減少した。これは、平成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に行った中学校改築や消防庁舎移転、緊急避難路整備など安全対策にかかる大型普通建設事業がいったん終了したことによるが、今後庁舎建設とそれに伴う周辺道路の整備等大型事業が予定されており大きく増額することが予想される。このため緊急性や必要性を勘案し事業の取捨選択を徹底することで事業費の減少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23,444
22,510
24.39
8,850,696
8,458,952
312,383
5,384,192
12,495,162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128923</xdr:rowOff>
    </xdr:from>
    <xdr:to>
      <xdr:col>24</xdr:col>
      <xdr:colOff>63500</xdr:colOff>
      <xdr:row>34</xdr:row>
      <xdr:rowOff>148517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5822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80264</xdr:rowOff>
    </xdr:from>
    <xdr:to>
      <xdr:col>19</xdr:col>
      <xdr:colOff>177800</xdr:colOff>
      <xdr:row>34</xdr:row>
      <xdr:rowOff>148517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09564"/>
          <a:ext cx="8890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79284</xdr:rowOff>
    </xdr:from>
    <xdr:to>
      <xdr:col>15</xdr:col>
      <xdr:colOff>50800</xdr:colOff>
      <xdr:row>34</xdr:row>
      <xdr:rowOff>80264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37134"/>
          <a:ext cx="889000" cy="17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79284</xdr:rowOff>
    </xdr:from>
    <xdr:to>
      <xdr:col>10</xdr:col>
      <xdr:colOff>114300</xdr:colOff>
      <xdr:row>34</xdr:row>
      <xdr:rowOff>581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37134"/>
          <a:ext cx="889000" cy="9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78123</xdr:rowOff>
    </xdr:from>
    <xdr:to>
      <xdr:col>24</xdr:col>
      <xdr:colOff>114300</xdr:colOff>
      <xdr:row>35</xdr:row>
      <xdr:rowOff>8273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0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101000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5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97717</xdr:rowOff>
    </xdr:from>
    <xdr:to>
      <xdr:col>20</xdr:col>
      <xdr:colOff>38100</xdr:colOff>
      <xdr:row>35</xdr:row>
      <xdr:rowOff>27867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2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44394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0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29464</xdr:rowOff>
    </xdr:from>
    <xdr:to>
      <xdr:col>15</xdr:col>
      <xdr:colOff>101600</xdr:colOff>
      <xdr:row>34</xdr:row>
      <xdr:rowOff>131064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147591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28484</xdr:rowOff>
    </xdr:from>
    <xdr:to>
      <xdr:col>10</xdr:col>
      <xdr:colOff>165100</xdr:colOff>
      <xdr:row>33</xdr:row>
      <xdr:rowOff>130084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8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146611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6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121231</xdr:rowOff>
    </xdr:from>
    <xdr:to>
      <xdr:col>6</xdr:col>
      <xdr:colOff>38100</xdr:colOff>
      <xdr:row>34</xdr:row>
      <xdr:rowOff>51381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67908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5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109936</xdr:rowOff>
    </xdr:from>
    <xdr:to>
      <xdr:col>24</xdr:col>
      <xdr:colOff>63500</xdr:colOff>
      <xdr:row>58</xdr:row>
      <xdr:rowOff>110994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54036"/>
          <a:ext cx="8382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109936</xdr:rowOff>
    </xdr:from>
    <xdr:to>
      <xdr:col>19</xdr:col>
      <xdr:colOff>177800</xdr:colOff>
      <xdr:row>58</xdr:row>
      <xdr:rowOff>120531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54036"/>
          <a:ext cx="8890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104803</xdr:rowOff>
    </xdr:from>
    <xdr:to>
      <xdr:col>15</xdr:col>
      <xdr:colOff>50800</xdr:colOff>
      <xdr:row>58</xdr:row>
      <xdr:rowOff>120531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48903"/>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88461</xdr:rowOff>
    </xdr:from>
    <xdr:to>
      <xdr:col>10</xdr:col>
      <xdr:colOff>114300</xdr:colOff>
      <xdr:row>58</xdr:row>
      <xdr:rowOff>104803</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32561"/>
          <a:ext cx="889000" cy="1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136913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60194</xdr:rowOff>
    </xdr:from>
    <xdr:to>
      <xdr:col>24</xdr:col>
      <xdr:colOff>114300</xdr:colOff>
      <xdr:row>58</xdr:row>
      <xdr:rowOff>161794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146571</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59136</xdr:rowOff>
    </xdr:from>
    <xdr:to>
      <xdr:col>20</xdr:col>
      <xdr:colOff>38100</xdr:colOff>
      <xdr:row>58</xdr:row>
      <xdr:rowOff>160736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0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151863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69731</xdr:rowOff>
    </xdr:from>
    <xdr:to>
      <xdr:col>15</xdr:col>
      <xdr:colOff>101600</xdr:colOff>
      <xdr:row>58</xdr:row>
      <xdr:rowOff>171331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162458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54003</xdr:rowOff>
    </xdr:from>
    <xdr:to>
      <xdr:col>10</xdr:col>
      <xdr:colOff>165100</xdr:colOff>
      <xdr:row>58</xdr:row>
      <xdr:rowOff>155603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146730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37661</xdr:rowOff>
    </xdr:from>
    <xdr:to>
      <xdr:col>6</xdr:col>
      <xdr:colOff>38100</xdr:colOff>
      <xdr:row>58</xdr:row>
      <xdr:rowOff>139261</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155788</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75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126873</xdr:rowOff>
    </xdr:from>
    <xdr:to>
      <xdr:col>24</xdr:col>
      <xdr:colOff>63500</xdr:colOff>
      <xdr:row>76</xdr:row>
      <xdr:rowOff>151245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57073"/>
          <a:ext cx="8382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151245</xdr:rowOff>
    </xdr:from>
    <xdr:to>
      <xdr:col>19</xdr:col>
      <xdr:colOff>177800</xdr:colOff>
      <xdr:row>77</xdr:row>
      <xdr:rowOff>27457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81445"/>
          <a:ext cx="889000" cy="4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24918</xdr:rowOff>
    </xdr:from>
    <xdr:to>
      <xdr:col>15</xdr:col>
      <xdr:colOff>50800</xdr:colOff>
      <xdr:row>77</xdr:row>
      <xdr:rowOff>27457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226568"/>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24918</xdr:rowOff>
    </xdr:from>
    <xdr:to>
      <xdr:col>10</xdr:col>
      <xdr:colOff>114300</xdr:colOff>
      <xdr:row>77</xdr:row>
      <xdr:rowOff>76733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226568"/>
          <a:ext cx="8890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153103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76073</xdr:rowOff>
    </xdr:from>
    <xdr:to>
      <xdr:col>24</xdr:col>
      <xdr:colOff>114300</xdr:colOff>
      <xdr:row>77</xdr:row>
      <xdr:rowOff>6223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54500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8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100445</xdr:rowOff>
    </xdr:from>
    <xdr:to>
      <xdr:col>20</xdr:col>
      <xdr:colOff>38100</xdr:colOff>
      <xdr:row>77</xdr:row>
      <xdr:rowOff>30595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21722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2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148107</xdr:rowOff>
    </xdr:from>
    <xdr:to>
      <xdr:col>15</xdr:col>
      <xdr:colOff>101600</xdr:colOff>
      <xdr:row>77</xdr:row>
      <xdr:rowOff>78257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7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69384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7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145568</xdr:rowOff>
    </xdr:from>
    <xdr:to>
      <xdr:col>10</xdr:col>
      <xdr:colOff>165100</xdr:colOff>
      <xdr:row>77</xdr:row>
      <xdr:rowOff>75718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66845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26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25933</xdr:rowOff>
    </xdr:from>
    <xdr:to>
      <xdr:col>6</xdr:col>
      <xdr:colOff>38100</xdr:colOff>
      <xdr:row>77</xdr:row>
      <xdr:rowOff>127533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144060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00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1877</xdr:rowOff>
    </xdr:from>
    <xdr:to>
      <xdr:col>24</xdr:col>
      <xdr:colOff>63500</xdr:colOff>
      <xdr:row>97</xdr:row>
      <xdr:rowOff>129093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32527"/>
          <a:ext cx="838200" cy="1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129093</xdr:rowOff>
    </xdr:from>
    <xdr:to>
      <xdr:col>19</xdr:col>
      <xdr:colOff>177800</xdr:colOff>
      <xdr:row>97</xdr:row>
      <xdr:rowOff>158902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59743"/>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158902</xdr:rowOff>
    </xdr:from>
    <xdr:to>
      <xdr:col>15</xdr:col>
      <xdr:colOff>50800</xdr:colOff>
      <xdr:row>97</xdr:row>
      <xdr:rowOff>160434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89552"/>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160434</xdr:rowOff>
    </xdr:from>
    <xdr:to>
      <xdr:col>10</xdr:col>
      <xdr:colOff>114300</xdr:colOff>
      <xdr:row>98</xdr:row>
      <xdr:rowOff>3066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91084"/>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73799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6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122527</xdr:rowOff>
    </xdr:from>
    <xdr:to>
      <xdr:col>24</xdr:col>
      <xdr:colOff>114300</xdr:colOff>
      <xdr:row>97</xdr:row>
      <xdr:rowOff>52677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100954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6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78293</xdr:rowOff>
    </xdr:from>
    <xdr:to>
      <xdr:col>20</xdr:col>
      <xdr:colOff>38100</xdr:colOff>
      <xdr:row>98</xdr:row>
      <xdr:rowOff>8443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0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171020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0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108102</xdr:rowOff>
    </xdr:from>
    <xdr:to>
      <xdr:col>15</xdr:col>
      <xdr:colOff>101600</xdr:colOff>
      <xdr:row>98</xdr:row>
      <xdr:rowOff>38252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29379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3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109634</xdr:rowOff>
    </xdr:from>
    <xdr:to>
      <xdr:col>10</xdr:col>
      <xdr:colOff>165100</xdr:colOff>
      <xdr:row>98</xdr:row>
      <xdr:rowOff>39784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4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30911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3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123716</xdr:rowOff>
    </xdr:from>
    <xdr:to>
      <xdr:col>6</xdr:col>
      <xdr:colOff>38100</xdr:colOff>
      <xdr:row>98</xdr:row>
      <xdr:rowOff>53866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5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44993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4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65405</xdr:rowOff>
    </xdr:from>
    <xdr:to>
      <xdr:col>55</xdr:col>
      <xdr:colOff>0</xdr:colOff>
      <xdr:row>37</xdr:row>
      <xdr:rowOff>85217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409055"/>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31132</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74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65405</xdr:rowOff>
    </xdr:from>
    <xdr:to>
      <xdr:col>50</xdr:col>
      <xdr:colOff>114300</xdr:colOff>
      <xdr:row>37</xdr:row>
      <xdr:rowOff>93218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09055"/>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121429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170561</xdr:rowOff>
    </xdr:from>
    <xdr:to>
      <xdr:col>45</xdr:col>
      <xdr:colOff>177800</xdr:colOff>
      <xdr:row>37</xdr:row>
      <xdr:rowOff>93218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171311"/>
          <a:ext cx="889000" cy="2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170561</xdr:rowOff>
    </xdr:from>
    <xdr:to>
      <xdr:col>41</xdr:col>
      <xdr:colOff>50800</xdr:colOff>
      <xdr:row>37</xdr:row>
      <xdr:rowOff>63119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171311"/>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71518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1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34417</xdr:rowOff>
    </xdr:from>
    <xdr:to>
      <xdr:col>55</xdr:col>
      <xdr:colOff>50800</xdr:colOff>
      <xdr:row>37</xdr:row>
      <xdr:rowOff>136017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57294</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229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xdr:rowOff>
    </xdr:from>
    <xdr:to>
      <xdr:col>50</xdr:col>
      <xdr:colOff>165100</xdr:colOff>
      <xdr:row>37</xdr:row>
      <xdr:rowOff>116205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132732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133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42418</xdr:rowOff>
    </xdr:from>
    <xdr:to>
      <xdr:col>46</xdr:col>
      <xdr:colOff>38100</xdr:colOff>
      <xdr:row>37</xdr:row>
      <xdr:rowOff>144018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135145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478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119761</xdr:rowOff>
    </xdr:from>
    <xdr:to>
      <xdr:col>41</xdr:col>
      <xdr:colOff>101600</xdr:colOff>
      <xdr:row>36</xdr:row>
      <xdr:rowOff>49911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1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66438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89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12319</xdr:rowOff>
    </xdr:from>
    <xdr:to>
      <xdr:col>36</xdr:col>
      <xdr:colOff>165100</xdr:colOff>
      <xdr:row>37</xdr:row>
      <xdr:rowOff>113919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105046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4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166636</xdr:rowOff>
    </xdr:from>
    <xdr:to>
      <xdr:col>55</xdr:col>
      <xdr:colOff>0</xdr:colOff>
      <xdr:row>57</xdr:row>
      <xdr:rowOff>168218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939286"/>
          <a:ext cx="8382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168218</xdr:rowOff>
    </xdr:from>
    <xdr:to>
      <xdr:col>50</xdr:col>
      <xdr:colOff>114300</xdr:colOff>
      <xdr:row>58</xdr:row>
      <xdr:rowOff>44374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940868"/>
          <a:ext cx="889000" cy="4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41535</xdr:rowOff>
    </xdr:from>
    <xdr:to>
      <xdr:col>45</xdr:col>
      <xdr:colOff>177800</xdr:colOff>
      <xdr:row>58</xdr:row>
      <xdr:rowOff>44374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985635"/>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41535</xdr:rowOff>
    </xdr:from>
    <xdr:to>
      <xdr:col>41</xdr:col>
      <xdr:colOff>50800</xdr:colOff>
      <xdr:row>58</xdr:row>
      <xdr:rowOff>54908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985635"/>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73848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115836</xdr:rowOff>
    </xdr:from>
    <xdr:to>
      <xdr:col>55</xdr:col>
      <xdr:colOff>50800</xdr:colOff>
      <xdr:row>58</xdr:row>
      <xdr:rowOff>45986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94263</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6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117418</xdr:rowOff>
    </xdr:from>
    <xdr:to>
      <xdr:col>50</xdr:col>
      <xdr:colOff>165100</xdr:colOff>
      <xdr:row>58</xdr:row>
      <xdr:rowOff>47568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38695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98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165024</xdr:rowOff>
    </xdr:from>
    <xdr:to>
      <xdr:col>46</xdr:col>
      <xdr:colOff>38100</xdr:colOff>
      <xdr:row>58</xdr:row>
      <xdr:rowOff>95174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86301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1003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162185</xdr:rowOff>
    </xdr:from>
    <xdr:to>
      <xdr:col>41</xdr:col>
      <xdr:colOff>101600</xdr:colOff>
      <xdr:row>58</xdr:row>
      <xdr:rowOff>92335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83462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1002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4108</xdr:rowOff>
    </xdr:from>
    <xdr:to>
      <xdr:col>36</xdr:col>
      <xdr:colOff>165100</xdr:colOff>
      <xdr:row>58</xdr:row>
      <xdr:rowOff>105708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4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96835</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1004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85940</xdr:rowOff>
    </xdr:from>
    <xdr:to>
      <xdr:col>55</xdr:col>
      <xdr:colOff>0</xdr:colOff>
      <xdr:row>78</xdr:row>
      <xdr:rowOff>91542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459040"/>
          <a:ext cx="8382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58052</xdr:rowOff>
    </xdr:from>
    <xdr:to>
      <xdr:col>50</xdr:col>
      <xdr:colOff>114300</xdr:colOff>
      <xdr:row>78</xdr:row>
      <xdr:rowOff>91542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431152"/>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143548</xdr:rowOff>
    </xdr:from>
    <xdr:to>
      <xdr:col>45</xdr:col>
      <xdr:colOff>177800</xdr:colOff>
      <xdr:row>78</xdr:row>
      <xdr:rowOff>58052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345198"/>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143548</xdr:rowOff>
    </xdr:from>
    <xdr:to>
      <xdr:col>41</xdr:col>
      <xdr:colOff>50800</xdr:colOff>
      <xdr:row>78</xdr:row>
      <xdr:rowOff>72910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45198"/>
          <a:ext cx="889000" cy="10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72992</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35140</xdr:rowOff>
    </xdr:from>
    <xdr:to>
      <xdr:col>55</xdr:col>
      <xdr:colOff>50800</xdr:colOff>
      <xdr:row>78</xdr:row>
      <xdr:rowOff>136740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0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121517</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2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40742</xdr:rowOff>
    </xdr:from>
    <xdr:to>
      <xdr:col>50</xdr:col>
      <xdr:colOff>165100</xdr:colOff>
      <xdr:row>78</xdr:row>
      <xdr:rowOff>142342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4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133469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50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7252</xdr:rowOff>
    </xdr:from>
    <xdr:to>
      <xdr:col>46</xdr:col>
      <xdr:colOff>38100</xdr:colOff>
      <xdr:row>78</xdr:row>
      <xdr:rowOff>108852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99979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47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92748</xdr:rowOff>
    </xdr:from>
    <xdr:to>
      <xdr:col>41</xdr:col>
      <xdr:colOff>101600</xdr:colOff>
      <xdr:row>78</xdr:row>
      <xdr:rowOff>22898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14025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38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22110</xdr:rowOff>
    </xdr:from>
    <xdr:to>
      <xdr:col>36</xdr:col>
      <xdr:colOff>165100</xdr:colOff>
      <xdr:row>78</xdr:row>
      <xdr:rowOff>123710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9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114837</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8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38736</xdr:rowOff>
    </xdr:from>
    <xdr:to>
      <xdr:col>55</xdr:col>
      <xdr:colOff>0</xdr:colOff>
      <xdr:row>96</xdr:row>
      <xdr:rowOff>144862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5983586"/>
          <a:ext cx="838200" cy="6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38736</xdr:rowOff>
    </xdr:from>
    <xdr:to>
      <xdr:col>50</xdr:col>
      <xdr:colOff>114300</xdr:colOff>
      <xdr:row>96</xdr:row>
      <xdr:rowOff>31535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5983586"/>
          <a:ext cx="889000" cy="50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31535</xdr:rowOff>
    </xdr:from>
    <xdr:to>
      <xdr:col>45</xdr:col>
      <xdr:colOff>177800</xdr:colOff>
      <xdr:row>96</xdr:row>
      <xdr:rowOff>170638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490735"/>
          <a:ext cx="889000" cy="1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170638</xdr:rowOff>
    </xdr:from>
    <xdr:to>
      <xdr:col>41</xdr:col>
      <xdr:colOff>50800</xdr:colOff>
      <xdr:row>97</xdr:row>
      <xdr:rowOff>34373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29838"/>
          <a:ext cx="8890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86155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94062</xdr:rowOff>
    </xdr:from>
    <xdr:to>
      <xdr:col>55</xdr:col>
      <xdr:colOff>50800</xdr:colOff>
      <xdr:row>97</xdr:row>
      <xdr:rowOff>24212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5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116939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0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159386</xdr:rowOff>
    </xdr:from>
    <xdr:to>
      <xdr:col>50</xdr:col>
      <xdr:colOff>165100</xdr:colOff>
      <xdr:row>93</xdr:row>
      <xdr:rowOff>89536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593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106063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70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152185</xdr:rowOff>
    </xdr:from>
    <xdr:to>
      <xdr:col>46</xdr:col>
      <xdr:colOff>38100</xdr:colOff>
      <xdr:row>96</xdr:row>
      <xdr:rowOff>82335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98862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119838</xdr:rowOff>
    </xdr:from>
    <xdr:to>
      <xdr:col>41</xdr:col>
      <xdr:colOff>101600</xdr:colOff>
      <xdr:row>97</xdr:row>
      <xdr:rowOff>49988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66515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155023</xdr:rowOff>
    </xdr:from>
    <xdr:to>
      <xdr:col>36</xdr:col>
      <xdr:colOff>165100</xdr:colOff>
      <xdr:row>97</xdr:row>
      <xdr:rowOff>85173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76300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0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53811</xdr:rowOff>
    </xdr:from>
    <xdr:to>
      <xdr:col>85</xdr:col>
      <xdr:colOff>127000</xdr:colOff>
      <xdr:row>38</xdr:row>
      <xdr:rowOff>124286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568911"/>
          <a:ext cx="838200" cy="7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149497</xdr:rowOff>
    </xdr:from>
    <xdr:to>
      <xdr:col>81</xdr:col>
      <xdr:colOff>50800</xdr:colOff>
      <xdr:row>38</xdr:row>
      <xdr:rowOff>53811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493147"/>
          <a:ext cx="8890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145938</xdr:rowOff>
    </xdr:from>
    <xdr:to>
      <xdr:col>76</xdr:col>
      <xdr:colOff>114300</xdr:colOff>
      <xdr:row>37</xdr:row>
      <xdr:rowOff>149497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318138"/>
          <a:ext cx="889000" cy="17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93588</xdr:rowOff>
    </xdr:from>
    <xdr:to>
      <xdr:col>71</xdr:col>
      <xdr:colOff>177800</xdr:colOff>
      <xdr:row>36</xdr:row>
      <xdr:rowOff>145938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5751438"/>
          <a:ext cx="889000" cy="5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67066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73486</xdr:rowOff>
    </xdr:from>
    <xdr:to>
      <xdr:col>85</xdr:col>
      <xdr:colOff>177800</xdr:colOff>
      <xdr:row>39</xdr:row>
      <xdr:rowOff>3636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5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159863</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50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3011</xdr:rowOff>
    </xdr:from>
    <xdr:to>
      <xdr:col>81</xdr:col>
      <xdr:colOff>101600</xdr:colOff>
      <xdr:row>38</xdr:row>
      <xdr:rowOff>104611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51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95738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61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98697</xdr:rowOff>
    </xdr:from>
    <xdr:to>
      <xdr:col>76</xdr:col>
      <xdr:colOff>165100</xdr:colOff>
      <xdr:row>38</xdr:row>
      <xdr:rowOff>28847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4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19974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5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95138</xdr:rowOff>
    </xdr:from>
    <xdr:to>
      <xdr:col>72</xdr:col>
      <xdr:colOff>38100</xdr:colOff>
      <xdr:row>37</xdr:row>
      <xdr:rowOff>25288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6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41815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0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42788</xdr:rowOff>
    </xdr:from>
    <xdr:to>
      <xdr:col>67</xdr:col>
      <xdr:colOff>101600</xdr:colOff>
      <xdr:row>33</xdr:row>
      <xdr:rowOff>144388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70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160915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4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101247</xdr:rowOff>
    </xdr:from>
    <xdr:to>
      <xdr:col>85</xdr:col>
      <xdr:colOff>127000</xdr:colOff>
      <xdr:row>57</xdr:row>
      <xdr:rowOff>156339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9702447"/>
          <a:ext cx="838200" cy="2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101247</xdr:rowOff>
    </xdr:from>
    <xdr:to>
      <xdr:col>81</xdr:col>
      <xdr:colOff>50800</xdr:colOff>
      <xdr:row>56</xdr:row>
      <xdr:rowOff>158608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702447"/>
          <a:ext cx="889000" cy="5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171296</xdr:rowOff>
    </xdr:from>
    <xdr:to>
      <xdr:col>76</xdr:col>
      <xdr:colOff>114300</xdr:colOff>
      <xdr:row>56</xdr:row>
      <xdr:rowOff>158608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9601046"/>
          <a:ext cx="889000" cy="15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71234</xdr:rowOff>
    </xdr:from>
    <xdr:to>
      <xdr:col>71</xdr:col>
      <xdr:colOff>177800</xdr:colOff>
      <xdr:row>55</xdr:row>
      <xdr:rowOff>171296</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814300" y="8643734"/>
          <a:ext cx="889000" cy="95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159959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48206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105539</xdr:rowOff>
    </xdr:from>
    <xdr:to>
      <xdr:col>85</xdr:col>
      <xdr:colOff>177800</xdr:colOff>
      <xdr:row>58</xdr:row>
      <xdr:rowOff>35689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87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20466</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79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50447</xdr:rowOff>
    </xdr:from>
    <xdr:to>
      <xdr:col>81</xdr:col>
      <xdr:colOff>101600</xdr:colOff>
      <xdr:row>56</xdr:row>
      <xdr:rowOff>152047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65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168574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42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107808</xdr:rowOff>
    </xdr:from>
    <xdr:to>
      <xdr:col>76</xdr:col>
      <xdr:colOff>165100</xdr:colOff>
      <xdr:row>57</xdr:row>
      <xdr:rowOff>37958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7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29085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8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120496</xdr:rowOff>
    </xdr:from>
    <xdr:to>
      <xdr:col>72</xdr:col>
      <xdr:colOff>38100</xdr:colOff>
      <xdr:row>56</xdr:row>
      <xdr:rowOff>50646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5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67173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3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20434</xdr:rowOff>
    </xdr:from>
    <xdr:to>
      <xdr:col>67</xdr:col>
      <xdr:colOff>101600</xdr:colOff>
      <xdr:row>50</xdr:row>
      <xdr:rowOff>122034</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859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138561</xdr:rowOff>
    </xdr:from>
    <xdr:ext cx="599010"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14795" y="836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123972</xdr:rowOff>
    </xdr:from>
    <xdr:to>
      <xdr:col>85</xdr:col>
      <xdr:colOff>127000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497072"/>
          <a:ext cx="8382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127629</xdr:rowOff>
    </xdr:from>
    <xdr:to>
      <xdr:col>81</xdr:col>
      <xdr:colOff>50800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00729"/>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117983</xdr:rowOff>
    </xdr:from>
    <xdr:to>
      <xdr:col>76</xdr:col>
      <xdr:colOff>114300</xdr:colOff>
      <xdr:row>78</xdr:row>
      <xdr:rowOff>127629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491083"/>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117983</xdr:rowOff>
    </xdr:from>
    <xdr:to>
      <xdr:col>71</xdr:col>
      <xdr:colOff>177800</xdr:colOff>
      <xdr:row>78</xdr:row>
      <xdr:rowOff>139700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49108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73172</xdr:rowOff>
    </xdr:from>
    <xdr:to>
      <xdr:col>85</xdr:col>
      <xdr:colOff>177800</xdr:colOff>
      <xdr:row>79</xdr:row>
      <xdr:rowOff>3322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159549</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61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76829</xdr:rowOff>
    </xdr:from>
    <xdr:to>
      <xdr:col>76</xdr:col>
      <xdr:colOff>165100</xdr:colOff>
      <xdr:row>79</xdr:row>
      <xdr:rowOff>6979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169556</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54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67183</xdr:rowOff>
    </xdr:from>
    <xdr:to>
      <xdr:col>72</xdr:col>
      <xdr:colOff>38100</xdr:colOff>
      <xdr:row>78</xdr:row>
      <xdr:rowOff>168783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159910</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4017" y="1353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129282</xdr:rowOff>
    </xdr:from>
    <xdr:to>
      <xdr:col>85</xdr:col>
      <xdr:colOff>127000</xdr:colOff>
      <xdr:row>96</xdr:row>
      <xdr:rowOff>26657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417032"/>
          <a:ext cx="838200" cy="6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143177</xdr:rowOff>
    </xdr:from>
    <xdr:to>
      <xdr:col>81</xdr:col>
      <xdr:colOff>50800</xdr:colOff>
      <xdr:row>96</xdr:row>
      <xdr:rowOff>26657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430927"/>
          <a:ext cx="8890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137055</xdr:rowOff>
    </xdr:from>
    <xdr:to>
      <xdr:col>76</xdr:col>
      <xdr:colOff>114300</xdr:colOff>
      <xdr:row>95</xdr:row>
      <xdr:rowOff>143177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424805"/>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118734</xdr:rowOff>
    </xdr:from>
    <xdr:to>
      <xdr:col>71</xdr:col>
      <xdr:colOff>177800</xdr:colOff>
      <xdr:row>95</xdr:row>
      <xdr:rowOff>137055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406484"/>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95984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78482</xdr:rowOff>
    </xdr:from>
    <xdr:to>
      <xdr:col>85</xdr:col>
      <xdr:colOff>177800</xdr:colOff>
      <xdr:row>96</xdr:row>
      <xdr:rowOff>8632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3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101359</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21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147307</xdr:rowOff>
    </xdr:from>
    <xdr:to>
      <xdr:col>81</xdr:col>
      <xdr:colOff>101600</xdr:colOff>
      <xdr:row>96</xdr:row>
      <xdr:rowOff>77457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93984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2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92377</xdr:rowOff>
    </xdr:from>
    <xdr:to>
      <xdr:col>76</xdr:col>
      <xdr:colOff>165100</xdr:colOff>
      <xdr:row>96</xdr:row>
      <xdr:rowOff>22527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38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39054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15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86255</xdr:rowOff>
    </xdr:from>
    <xdr:to>
      <xdr:col>72</xdr:col>
      <xdr:colOff>38100</xdr:colOff>
      <xdr:row>96</xdr:row>
      <xdr:rowOff>16405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37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32932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14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67934</xdr:rowOff>
    </xdr:from>
    <xdr:to>
      <xdr:col>67</xdr:col>
      <xdr:colOff>101600</xdr:colOff>
      <xdr:row>95</xdr:row>
      <xdr:rowOff>169534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3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14611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13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目的別でみると、議会費、労働費、土木費、公債費において類似団体平均より高い水準となっている。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土木費については、前年度緊急避難路建設事業により大きく事業費が増加したが、今年度は事業終了により例年の水準に戻っている。しかし、過去に行った事業に係る起債の元金償還が順に開始されたため公債費は上昇しており、今後この上昇は続くと予想される。そのうえ、総務費において新庁舎建設事業が、土木費において新庁舎周辺道路改修等の工事が予定されており、総務費及び土木費は大きく増加する見込みで、それらにより公債費も将来大きく増加することが予想される。そのため、それ以外の突発的な普通建設事業については執行事業の取捨選択を行うとともに、経常的なものに対しても上限を設定するなど安全性・緊急性などの観点から計画的に事業を行い平準化することで急激な事業費、公債費の増加を抑制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年度の大型事業を実施し</a:t>
          </a:r>
          <a:r>
            <a:rPr kumimoji="1" lang="en-US" altLang="ja-JP" sz="1400">
              <a:latin typeface="ＭＳ ゴシック" pitchFamily="49" charset="-128"/>
              <a:ea typeface="ＭＳ ゴシック" pitchFamily="49" charset="-128"/>
            </a:rPr>
            <a:t>25.24</a:t>
          </a:r>
          <a:r>
            <a:rPr kumimoji="1" lang="ja-JP" altLang="en-US" sz="1400">
              <a:latin typeface="ＭＳ ゴシック" pitchFamily="49" charset="-128"/>
              <a:ea typeface="ＭＳ ゴシック" pitchFamily="49" charset="-128"/>
            </a:rPr>
            <a:t>％まで減少したが、</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年度以降は積立により回復しており、平成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年度は前年度から</a:t>
          </a:r>
          <a:r>
            <a:rPr kumimoji="1" lang="en-US" altLang="ja-JP" sz="1400">
              <a:latin typeface="ＭＳ ゴシック" pitchFamily="49" charset="-128"/>
              <a:ea typeface="ＭＳ ゴシック" pitchFamily="49" charset="-128"/>
            </a:rPr>
            <a:t>0.54</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35.97</a:t>
          </a:r>
          <a:r>
            <a:rPr kumimoji="1" lang="ja-JP" altLang="en-US" sz="1400">
              <a:latin typeface="ＭＳ ゴシック" pitchFamily="49" charset="-128"/>
              <a:ea typeface="ＭＳ ゴシック" pitchFamily="49" charset="-128"/>
            </a:rPr>
            <a:t>％となった。しかし、今後大型事業のための多額の基金繰入が見込まれているため、慎重な財政運営を行う必要がある。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実質収支については黒字で推移している。今後も事業の取捨選択を慎重に行い、実質収支比率を注視していく必要がある。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比率はない。国民健康保険特別会計・介護保険事業特別会計・公共下水道特別会計・後期高齢者医療特別会計については、一般会計からの繰入を行っていることから、</a:t>
          </a:r>
          <a:r>
            <a:rPr kumimoji="1" lang="en-US" altLang="ja-JP" sz="1400">
              <a:latin typeface="ＭＳ ゴシック" pitchFamily="49" charset="-128"/>
              <a:ea typeface="ＭＳ ゴシック" pitchFamily="49" charset="-128"/>
            </a:rPr>
            <a:t>3.46</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0.00</a:t>
          </a:r>
          <a:r>
            <a:rPr kumimoji="1" lang="ja-JP" altLang="en-US" sz="1400">
              <a:latin typeface="ＭＳ ゴシック" pitchFamily="49" charset="-128"/>
              <a:ea typeface="ＭＳ ゴシック" pitchFamily="49" charset="-128"/>
            </a:rPr>
            <a:t>％の範囲にとどまっている。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公共下水道特別会計については、企業会計の観点から繰出基準を明確にすることで経営努力を促し、基準外繰出の抑制を図っている。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一般会計についても、今後は普通交付税を含めた一般財源の確保が厳しい状況となる見込みであり、財政調整基金等の各種基金の運用による財政運営が求められる。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8850696</v>
      </c>
      <c r="BO4" s="392"/>
      <c r="BP4" s="392"/>
      <c r="BQ4" s="392"/>
      <c r="BR4" s="392"/>
      <c r="BS4" s="392"/>
      <c r="BT4" s="392"/>
      <c r="BU4" s="393"/>
      <c r="BV4" s="391">
        <v>9807954</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5.8</v>
      </c>
      <c r="CU4" s="398"/>
      <c r="CV4" s="398"/>
      <c r="CW4" s="398"/>
      <c r="CX4" s="398"/>
      <c r="CY4" s="398"/>
      <c r="CZ4" s="398"/>
      <c r="DA4" s="399"/>
      <c r="DB4" s="397">
        <v>7.5</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8458952</v>
      </c>
      <c r="BO5" s="429"/>
      <c r="BP5" s="429"/>
      <c r="BQ5" s="429"/>
      <c r="BR5" s="429"/>
      <c r="BS5" s="429"/>
      <c r="BT5" s="429"/>
      <c r="BU5" s="430"/>
      <c r="BV5" s="428">
        <v>9398806</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90.8</v>
      </c>
      <c r="CU5" s="426"/>
      <c r="CV5" s="426"/>
      <c r="CW5" s="426"/>
      <c r="CX5" s="426"/>
      <c r="CY5" s="426"/>
      <c r="CZ5" s="426"/>
      <c r="DA5" s="427"/>
      <c r="DB5" s="425">
        <v>88.5</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391744</v>
      </c>
      <c r="BO6" s="429"/>
      <c r="BP6" s="429"/>
      <c r="BQ6" s="429"/>
      <c r="BR6" s="429"/>
      <c r="BS6" s="429"/>
      <c r="BT6" s="429"/>
      <c r="BU6" s="430"/>
      <c r="BV6" s="428">
        <v>409148</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97.7</v>
      </c>
      <c r="CU6" s="466"/>
      <c r="CV6" s="466"/>
      <c r="CW6" s="466"/>
      <c r="CX6" s="466"/>
      <c r="CY6" s="466"/>
      <c r="CZ6" s="466"/>
      <c r="DA6" s="467"/>
      <c r="DB6" s="465">
        <v>95.4</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79361</v>
      </c>
      <c r="BO7" s="429"/>
      <c r="BP7" s="429"/>
      <c r="BQ7" s="429"/>
      <c r="BR7" s="429"/>
      <c r="BS7" s="429"/>
      <c r="BT7" s="429"/>
      <c r="BU7" s="430"/>
      <c r="BV7" s="428">
        <v>8859</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5384192</v>
      </c>
      <c r="CU7" s="429"/>
      <c r="CV7" s="429"/>
      <c r="CW7" s="429"/>
      <c r="CX7" s="429"/>
      <c r="CY7" s="429"/>
      <c r="CZ7" s="429"/>
      <c r="DA7" s="430"/>
      <c r="DB7" s="428">
        <v>5324784</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94</v>
      </c>
      <c r="AV8" s="461"/>
      <c r="AW8" s="461"/>
      <c r="AX8" s="461"/>
      <c r="AY8" s="462" t="s">
        <v>110</v>
      </c>
      <c r="AZ8" s="463"/>
      <c r="BA8" s="463"/>
      <c r="BB8" s="463"/>
      <c r="BC8" s="463"/>
      <c r="BD8" s="463"/>
      <c r="BE8" s="463"/>
      <c r="BF8" s="463"/>
      <c r="BG8" s="463"/>
      <c r="BH8" s="463"/>
      <c r="BI8" s="463"/>
      <c r="BJ8" s="463"/>
      <c r="BK8" s="463"/>
      <c r="BL8" s="463"/>
      <c r="BM8" s="464"/>
      <c r="BN8" s="428">
        <v>312383</v>
      </c>
      <c r="BO8" s="429"/>
      <c r="BP8" s="429"/>
      <c r="BQ8" s="429"/>
      <c r="BR8" s="429"/>
      <c r="BS8" s="429"/>
      <c r="BT8" s="429"/>
      <c r="BU8" s="430"/>
      <c r="BV8" s="428">
        <v>400289</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0.63</v>
      </c>
      <c r="CU8" s="469"/>
      <c r="CV8" s="469"/>
      <c r="CW8" s="469"/>
      <c r="CX8" s="469"/>
      <c r="CY8" s="469"/>
      <c r="CZ8" s="469"/>
      <c r="DA8" s="470"/>
      <c r="DB8" s="468">
        <v>0.63</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23366</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102</v>
      </c>
      <c r="AV9" s="461"/>
      <c r="AW9" s="461"/>
      <c r="AX9" s="461"/>
      <c r="AY9" s="462" t="s">
        <v>116</v>
      </c>
      <c r="AZ9" s="463"/>
      <c r="BA9" s="463"/>
      <c r="BB9" s="463"/>
      <c r="BC9" s="463"/>
      <c r="BD9" s="463"/>
      <c r="BE9" s="463"/>
      <c r="BF9" s="463"/>
      <c r="BG9" s="463"/>
      <c r="BH9" s="463"/>
      <c r="BI9" s="463"/>
      <c r="BJ9" s="463"/>
      <c r="BK9" s="463"/>
      <c r="BL9" s="463"/>
      <c r="BM9" s="464"/>
      <c r="BN9" s="428">
        <v>-87906</v>
      </c>
      <c r="BO9" s="429"/>
      <c r="BP9" s="429"/>
      <c r="BQ9" s="429"/>
      <c r="BR9" s="429"/>
      <c r="BS9" s="429"/>
      <c r="BT9" s="429"/>
      <c r="BU9" s="430"/>
      <c r="BV9" s="428">
        <v>1571</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14.5</v>
      </c>
      <c r="CU9" s="426"/>
      <c r="CV9" s="426"/>
      <c r="CW9" s="426"/>
      <c r="CX9" s="426"/>
      <c r="CY9" s="426"/>
      <c r="CZ9" s="426"/>
      <c r="DA9" s="427"/>
      <c r="DB9" s="425">
        <v>13.1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23498</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101</v>
      </c>
      <c r="BO10" s="429"/>
      <c r="BP10" s="429"/>
      <c r="BQ10" s="429"/>
      <c r="BR10" s="429"/>
      <c r="BS10" s="429"/>
      <c r="BT10" s="429"/>
      <c r="BU10" s="430"/>
      <c r="BV10" s="428">
        <v>156</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120</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23444</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200000</v>
      </c>
      <c r="BO12" s="429"/>
      <c r="BP12" s="429"/>
      <c r="BQ12" s="429"/>
      <c r="BR12" s="429"/>
      <c r="BS12" s="429"/>
      <c r="BT12" s="429"/>
      <c r="BU12" s="430"/>
      <c r="BV12" s="428">
        <v>100000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22510</v>
      </c>
      <c r="S13" s="510"/>
      <c r="T13" s="510"/>
      <c r="U13" s="510"/>
      <c r="V13" s="511"/>
      <c r="W13" s="444" t="s">
        <v>139</v>
      </c>
      <c r="X13" s="445"/>
      <c r="Y13" s="445"/>
      <c r="Z13" s="445"/>
      <c r="AA13" s="445"/>
      <c r="AB13" s="435"/>
      <c r="AC13" s="479">
        <v>488</v>
      </c>
      <c r="AD13" s="480"/>
      <c r="AE13" s="480"/>
      <c r="AF13" s="480"/>
      <c r="AG13" s="519"/>
      <c r="AH13" s="479">
        <v>566</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-287805</v>
      </c>
      <c r="BO13" s="429"/>
      <c r="BP13" s="429"/>
      <c r="BQ13" s="429"/>
      <c r="BR13" s="429"/>
      <c r="BS13" s="429"/>
      <c r="BT13" s="429"/>
      <c r="BU13" s="430"/>
      <c r="BV13" s="428">
        <v>-98273</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9.5</v>
      </c>
      <c r="CU13" s="426"/>
      <c r="CV13" s="426"/>
      <c r="CW13" s="426"/>
      <c r="CX13" s="426"/>
      <c r="CY13" s="426"/>
      <c r="CZ13" s="426"/>
      <c r="DA13" s="427"/>
      <c r="DB13" s="425">
        <v>9.1</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23647</v>
      </c>
      <c r="S14" s="510"/>
      <c r="T14" s="510"/>
      <c r="U14" s="510"/>
      <c r="V14" s="511"/>
      <c r="W14" s="418"/>
      <c r="X14" s="419"/>
      <c r="Y14" s="419"/>
      <c r="Z14" s="419"/>
      <c r="AA14" s="419"/>
      <c r="AB14" s="408"/>
      <c r="AC14" s="512">
        <v>4.5999999999999996</v>
      </c>
      <c r="AD14" s="513"/>
      <c r="AE14" s="513"/>
      <c r="AF14" s="513"/>
      <c r="AG14" s="514"/>
      <c r="AH14" s="512">
        <v>5.2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134.6</v>
      </c>
      <c r="CU14" s="524"/>
      <c r="CV14" s="524"/>
      <c r="CW14" s="524"/>
      <c r="CX14" s="524"/>
      <c r="CY14" s="524"/>
      <c r="CZ14" s="524"/>
      <c r="DA14" s="525"/>
      <c r="DB14" s="523">
        <v>138.80000000000001</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138</v>
      </c>
      <c r="N15" s="517"/>
      <c r="O15" s="517"/>
      <c r="P15" s="517"/>
      <c r="Q15" s="518"/>
      <c r="R15" s="509">
        <v>22794</v>
      </c>
      <c r="S15" s="510"/>
      <c r="T15" s="510"/>
      <c r="U15" s="510"/>
      <c r="V15" s="511"/>
      <c r="W15" s="444" t="s">
        <v>146</v>
      </c>
      <c r="X15" s="445"/>
      <c r="Y15" s="445"/>
      <c r="Z15" s="445"/>
      <c r="AA15" s="445"/>
      <c r="AB15" s="435"/>
      <c r="AC15" s="479">
        <v>3682</v>
      </c>
      <c r="AD15" s="480"/>
      <c r="AE15" s="480"/>
      <c r="AF15" s="480"/>
      <c r="AG15" s="519"/>
      <c r="AH15" s="479">
        <v>3953</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2726917</v>
      </c>
      <c r="BO15" s="392"/>
      <c r="BP15" s="392"/>
      <c r="BQ15" s="392"/>
      <c r="BR15" s="392"/>
      <c r="BS15" s="392"/>
      <c r="BT15" s="392"/>
      <c r="BU15" s="393"/>
      <c r="BV15" s="391">
        <v>2655492</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35</v>
      </c>
      <c r="AD16" s="513"/>
      <c r="AE16" s="513"/>
      <c r="AF16" s="513"/>
      <c r="AG16" s="514"/>
      <c r="AH16" s="512">
        <v>36.200000000000003</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4249499</v>
      </c>
      <c r="BO16" s="429"/>
      <c r="BP16" s="429"/>
      <c r="BQ16" s="429"/>
      <c r="BR16" s="429"/>
      <c r="BS16" s="429"/>
      <c r="BT16" s="429"/>
      <c r="BU16" s="430"/>
      <c r="BV16" s="428">
        <v>4197965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6354</v>
      </c>
      <c r="AD17" s="480"/>
      <c r="AE17" s="480"/>
      <c r="AF17" s="480"/>
      <c r="AG17" s="519"/>
      <c r="AH17" s="479">
        <v>6406</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3478753</v>
      </c>
      <c r="BO17" s="429"/>
      <c r="BP17" s="429"/>
      <c r="BQ17" s="429"/>
      <c r="BR17" s="429"/>
      <c r="BS17" s="429"/>
      <c r="BT17" s="429"/>
      <c r="BU17" s="430"/>
      <c r="BV17" s="428">
        <v>3382390</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24.39</v>
      </c>
      <c r="M18" s="541"/>
      <c r="N18" s="541"/>
      <c r="O18" s="541"/>
      <c r="P18" s="541"/>
      <c r="Q18" s="541"/>
      <c r="R18" s="542"/>
      <c r="S18" s="542"/>
      <c r="T18" s="542"/>
      <c r="U18" s="542"/>
      <c r="V18" s="543"/>
      <c r="W18" s="446"/>
      <c r="X18" s="447"/>
      <c r="Y18" s="447"/>
      <c r="Z18" s="447"/>
      <c r="AA18" s="447"/>
      <c r="AB18" s="438"/>
      <c r="AC18" s="544">
        <v>60.4</v>
      </c>
      <c r="AD18" s="545"/>
      <c r="AE18" s="545"/>
      <c r="AF18" s="545"/>
      <c r="AG18" s="546"/>
      <c r="AH18" s="544">
        <v>58.6</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4961715</v>
      </c>
      <c r="BO18" s="429"/>
      <c r="BP18" s="429"/>
      <c r="BQ18" s="429"/>
      <c r="BR18" s="429"/>
      <c r="BS18" s="429"/>
      <c r="BT18" s="429"/>
      <c r="BU18" s="430"/>
      <c r="BV18" s="428">
        <v>4888952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958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6308031</v>
      </c>
      <c r="BO19" s="429"/>
      <c r="BP19" s="429"/>
      <c r="BQ19" s="429"/>
      <c r="BR19" s="429"/>
      <c r="BS19" s="429"/>
      <c r="BT19" s="429"/>
      <c r="BU19" s="430"/>
      <c r="BV19" s="428">
        <v>6273699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9551</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12495162</v>
      </c>
      <c r="BO23" s="429"/>
      <c r="BP23" s="429"/>
      <c r="BQ23" s="429"/>
      <c r="BR23" s="429"/>
      <c r="BS23" s="429"/>
      <c r="BT23" s="429"/>
      <c r="BU23" s="430"/>
      <c r="BV23" s="428">
        <v>12595711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7980</v>
      </c>
      <c r="R24" s="480"/>
      <c r="S24" s="480"/>
      <c r="T24" s="480"/>
      <c r="U24" s="480"/>
      <c r="V24" s="519"/>
      <c r="W24" s="578"/>
      <c r="X24" s="566"/>
      <c r="Y24" s="567"/>
      <c r="Z24" s="478" t="s">
        <v>170</v>
      </c>
      <c r="AA24" s="458"/>
      <c r="AB24" s="458"/>
      <c r="AC24" s="458"/>
      <c r="AD24" s="458"/>
      <c r="AE24" s="458"/>
      <c r="AF24" s="458"/>
      <c r="AG24" s="459"/>
      <c r="AH24" s="479">
        <v>156</v>
      </c>
      <c r="AI24" s="480"/>
      <c r="AJ24" s="480"/>
      <c r="AK24" s="480"/>
      <c r="AL24" s="519"/>
      <c r="AM24" s="479">
        <v>464880</v>
      </c>
      <c r="AN24" s="480"/>
      <c r="AO24" s="480"/>
      <c r="AP24" s="480"/>
      <c r="AQ24" s="480"/>
      <c r="AR24" s="519"/>
      <c r="AS24" s="479">
        <v>2980</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9217268</v>
      </c>
      <c r="BO24" s="429"/>
      <c r="BP24" s="429"/>
      <c r="BQ24" s="429"/>
      <c r="BR24" s="429"/>
      <c r="BS24" s="429"/>
      <c r="BT24" s="429"/>
      <c r="BU24" s="430"/>
      <c r="BV24" s="428">
        <v>9270879</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1</v>
      </c>
      <c r="M25" s="480"/>
      <c r="N25" s="480"/>
      <c r="O25" s="480"/>
      <c r="P25" s="519"/>
      <c r="Q25" s="479">
        <v>6030</v>
      </c>
      <c r="R25" s="480"/>
      <c r="S25" s="480"/>
      <c r="T25" s="480"/>
      <c r="U25" s="480"/>
      <c r="V25" s="519"/>
      <c r="W25" s="578"/>
      <c r="X25" s="566"/>
      <c r="Y25" s="567"/>
      <c r="Z25" s="478" t="s">
        <v>173</v>
      </c>
      <c r="AA25" s="458"/>
      <c r="AB25" s="458"/>
      <c r="AC25" s="458"/>
      <c r="AD25" s="458"/>
      <c r="AE25" s="458"/>
      <c r="AF25" s="458"/>
      <c r="AG25" s="459"/>
      <c r="AH25" s="479">
        <v>34</v>
      </c>
      <c r="AI25" s="480"/>
      <c r="AJ25" s="480"/>
      <c r="AK25" s="480"/>
      <c r="AL25" s="519"/>
      <c r="AM25" s="479">
        <v>102102</v>
      </c>
      <c r="AN25" s="480"/>
      <c r="AO25" s="480"/>
      <c r="AP25" s="480"/>
      <c r="AQ25" s="480"/>
      <c r="AR25" s="519"/>
      <c r="AS25" s="479">
        <v>3003</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t="s">
        <v>137</v>
      </c>
      <c r="BO25" s="392"/>
      <c r="BP25" s="392"/>
      <c r="BQ25" s="392"/>
      <c r="BR25" s="392"/>
      <c r="BS25" s="392"/>
      <c r="BT25" s="392"/>
      <c r="BU25" s="393"/>
      <c r="BV25" s="391" t="s">
        <v>137</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5290</v>
      </c>
      <c r="R26" s="480"/>
      <c r="S26" s="480"/>
      <c r="T26" s="480"/>
      <c r="U26" s="480"/>
      <c r="V26" s="519"/>
      <c r="W26" s="578"/>
      <c r="X26" s="566"/>
      <c r="Y26" s="567"/>
      <c r="Z26" s="478" t="s">
        <v>176</v>
      </c>
      <c r="AA26" s="588"/>
      <c r="AB26" s="588"/>
      <c r="AC26" s="588"/>
      <c r="AD26" s="588"/>
      <c r="AE26" s="588"/>
      <c r="AF26" s="588"/>
      <c r="AG26" s="589"/>
      <c r="AH26" s="479">
        <v>4</v>
      </c>
      <c r="AI26" s="480"/>
      <c r="AJ26" s="480"/>
      <c r="AK26" s="480"/>
      <c r="AL26" s="519"/>
      <c r="AM26" s="479">
        <v>13492</v>
      </c>
      <c r="AN26" s="480"/>
      <c r="AO26" s="480"/>
      <c r="AP26" s="480"/>
      <c r="AQ26" s="480"/>
      <c r="AR26" s="519"/>
      <c r="AS26" s="479">
        <v>3373</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178</v>
      </c>
      <c r="BO26" s="429"/>
      <c r="BP26" s="429"/>
      <c r="BQ26" s="429"/>
      <c r="BR26" s="429"/>
      <c r="BS26" s="429"/>
      <c r="BT26" s="429"/>
      <c r="BU26" s="430"/>
      <c r="BV26" s="428" t="s">
        <v>137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3690</v>
      </c>
      <c r="R27" s="480"/>
      <c r="S27" s="480"/>
      <c r="T27" s="480"/>
      <c r="U27" s="480"/>
      <c r="V27" s="519"/>
      <c r="W27" s="578"/>
      <c r="X27" s="566"/>
      <c r="Y27" s="567"/>
      <c r="Z27" s="478" t="s">
        <v>180</v>
      </c>
      <c r="AA27" s="458"/>
      <c r="AB27" s="458"/>
      <c r="AC27" s="458"/>
      <c r="AD27" s="458"/>
      <c r="AE27" s="458"/>
      <c r="AF27" s="458"/>
      <c r="AG27" s="459"/>
      <c r="AH27" s="479">
        <v>15</v>
      </c>
      <c r="AI27" s="480"/>
      <c r="AJ27" s="480"/>
      <c r="AK27" s="480"/>
      <c r="AL27" s="519"/>
      <c r="AM27" s="479">
        <v>39090</v>
      </c>
      <c r="AN27" s="480"/>
      <c r="AO27" s="480"/>
      <c r="AP27" s="480"/>
      <c r="AQ27" s="480"/>
      <c r="AR27" s="519"/>
      <c r="AS27" s="479">
        <v>2606</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t="s">
        <v>137</v>
      </c>
      <c r="BO27" s="602"/>
      <c r="BP27" s="602"/>
      <c r="BQ27" s="602"/>
      <c r="BR27" s="602"/>
      <c r="BS27" s="602"/>
      <c r="BT27" s="602"/>
      <c r="BU27" s="603"/>
      <c r="BV27" s="601" t="s">
        <v>137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182</v>
      </c>
      <c r="F28" s="458"/>
      <c r="G28" s="458"/>
      <c r="H28" s="458"/>
      <c r="I28" s="458"/>
      <c r="J28" s="458"/>
      <c r="K28" s="459"/>
      <c r="L28" s="479">
        <v>1</v>
      </c>
      <c r="M28" s="480"/>
      <c r="N28" s="480"/>
      <c r="O28" s="480"/>
      <c r="P28" s="519"/>
      <c r="Q28" s="479">
        <v>3170</v>
      </c>
      <c r="R28" s="480"/>
      <c r="S28" s="480"/>
      <c r="T28" s="480"/>
      <c r="U28" s="480"/>
      <c r="V28" s="519"/>
      <c r="W28" s="578"/>
      <c r="X28" s="566"/>
      <c r="Y28" s="567"/>
      <c r="Z28" s="478" t="s">
        <v>183</v>
      </c>
      <c r="AA28" s="458"/>
      <c r="AB28" s="458"/>
      <c r="AC28" s="458"/>
      <c r="AD28" s="458"/>
      <c r="AE28" s="458"/>
      <c r="AF28" s="458"/>
      <c r="AG28" s="459"/>
      <c r="AH28" s="479" t="s">
        <v>137</v>
      </c>
      <c r="AI28" s="480"/>
      <c r="AJ28" s="480"/>
      <c r="AK28" s="480"/>
      <c r="AL28" s="519"/>
      <c r="AM28" s="479" t="s">
        <v>137</v>
      </c>
      <c r="AN28" s="480"/>
      <c r="AO28" s="480"/>
      <c r="AP28" s="480"/>
      <c r="AQ28" s="480"/>
      <c r="AR28" s="519"/>
      <c r="AS28" s="479" t="s">
        <v>184</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1936520</v>
      </c>
      <c r="BO28" s="392"/>
      <c r="BP28" s="392"/>
      <c r="BQ28" s="392"/>
      <c r="BR28" s="392"/>
      <c r="BS28" s="392"/>
      <c r="BT28" s="392"/>
      <c r="BU28" s="393"/>
      <c r="BV28" s="391">
        <v>1886419</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12</v>
      </c>
      <c r="M29" s="480"/>
      <c r="N29" s="480"/>
      <c r="O29" s="480"/>
      <c r="P29" s="519"/>
      <c r="Q29" s="479">
        <v>3030</v>
      </c>
      <c r="R29" s="480"/>
      <c r="S29" s="480"/>
      <c r="T29" s="480"/>
      <c r="U29" s="480"/>
      <c r="V29" s="519"/>
      <c r="W29" s="579"/>
      <c r="X29" s="580"/>
      <c r="Y29" s="581"/>
      <c r="Z29" s="478" t="s">
        <v>187</v>
      </c>
      <c r="AA29" s="458"/>
      <c r="AB29" s="458"/>
      <c r="AC29" s="458"/>
      <c r="AD29" s="458"/>
      <c r="AE29" s="458"/>
      <c r="AF29" s="458"/>
      <c r="AG29" s="459"/>
      <c r="AH29" s="479">
        <v>171</v>
      </c>
      <c r="AI29" s="480"/>
      <c r="AJ29" s="480"/>
      <c r="AK29" s="480"/>
      <c r="AL29" s="519"/>
      <c r="AM29" s="479">
        <v>503970</v>
      </c>
      <c r="AN29" s="480"/>
      <c r="AO29" s="480"/>
      <c r="AP29" s="480"/>
      <c r="AQ29" s="480"/>
      <c r="AR29" s="519"/>
      <c r="AS29" s="479">
        <v>2947</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20269</v>
      </c>
      <c r="BO29" s="429"/>
      <c r="BP29" s="429"/>
      <c r="BQ29" s="429"/>
      <c r="BR29" s="429"/>
      <c r="BS29" s="429"/>
      <c r="BT29" s="429"/>
      <c r="BU29" s="430"/>
      <c r="BV29" s="428">
        <v>20268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99.8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354695</v>
      </c>
      <c r="BO30" s="602"/>
      <c r="BP30" s="602"/>
      <c r="BQ30" s="602"/>
      <c r="BR30" s="602"/>
      <c r="BS30" s="602"/>
      <c r="BT30" s="602"/>
      <c r="BU30" s="603"/>
      <c r="BV30" s="601">
        <v>345239</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198</v>
      </c>
      <c r="V33" s="452"/>
      <c r="W33" s="417" t="s">
        <v>197</v>
      </c>
      <c r="X33" s="417"/>
      <c r="Y33" s="417"/>
      <c r="Z33" s="417"/>
      <c r="AA33" s="417"/>
      <c r="AB33" s="417"/>
      <c r="AC33" s="417"/>
      <c r="AD33" s="417"/>
      <c r="AE33" s="417"/>
      <c r="AF33" s="417"/>
      <c r="AG33" s="417"/>
      <c r="AH33" s="417"/>
      <c r="AI33" s="417"/>
      <c r="AJ33" s="417"/>
      <c r="AK33" s="417"/>
      <c r="AL33" s="215"/>
      <c r="AM33" s="452" t="s">
        <v>196</v>
      </c>
      <c r="AN33" s="452"/>
      <c r="AO33" s="417" t="s">
        <v>197</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196</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多度津町公共下水道特別会計</v>
      </c>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中讃広域行政事務組合（一般会計）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15</v>
      </c>
      <c r="CP34" s="614"/>
      <c r="CQ34" s="615" t="str">
        <f>IF('各会計、関係団体の財政状況及び健全化判断比率'!BS7="","",'各会計、関係団体の財政状況及び健全化判断比率'!BS7)</f>
        <v>（公財）多度津町文化体育振興事業団</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直営診療所特別会計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中讃広域行政事務組合（クリントピア丸亀特別会計）</v>
      </c>
      <c r="BZ35" s="615"/>
      <c r="CA35" s="615"/>
      <c r="CB35" s="615"/>
      <c r="CC35" s="615"/>
      <c r="CD35" s="615"/>
      <c r="CE35" s="615"/>
      <c r="CF35" s="615"/>
      <c r="CG35" s="615"/>
      <c r="CH35" s="615"/>
      <c r="CI35" s="615"/>
      <c r="CJ35" s="615"/>
      <c r="CK35" s="615"/>
      <c r="CL35" s="615"/>
      <c r="CM35" s="615"/>
      <c r="CN35" s="213"/>
      <c r="CO35" s="614">
        <f t="shared" ref="CO35:CO43" si="3">IF(CQ35="","",CO34+1)</f>
        <v>16</v>
      </c>
      <c r="CP35" s="614"/>
      <c r="CQ35" s="615" t="str">
        <f>IF('各会計、関係団体の財政状況及び健全化判断比率'!BS8="","",'各会計、関係団体の財政状況及び健全化判断比率'!BS8)</f>
        <v>多度津町土地開発公社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介護保険事業特別会計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中讃広域行政事務組合（瀬戸グリーンセンター特別会計）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香川県市町総合事務組合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11</v>
      </c>
      <c r="BX38" s="614"/>
      <c r="BY38" s="615" t="str">
        <f>IF('各会計、関係団体の財政状況及び健全化判断比率'!B72="","",'各会計、関係団体の財政状況及び健全化判断比率'!B72)</f>
        <v>香川県後期高齢者医療広域連合（一般会計）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12</v>
      </c>
      <c r="BX39" s="614"/>
      <c r="BY39" s="615" t="str">
        <f>IF('各会計、関係団体の財政状況及び健全化判断比率'!B73="","",'各会計、関係団体の財政状況及び健全化判断比率'!B73)</f>
        <v>香川県後期高齢者医療広域連合（後期高齢者医療事業）</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13</v>
      </c>
      <c r="BX40" s="614"/>
      <c r="BY40" s="615" t="str">
        <f>IF('各会計、関係団体の財政状況及び健全化判断比率'!B74="","",'各会計、関係団体の財政状況及び健全化判断比率'!B74)</f>
        <v>香川県広域水道企業団（水道事業会計）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14</v>
      </c>
      <c r="BX41" s="614"/>
      <c r="BY41" s="615" t="str">
        <f>IF('各会計、関係団体の財政状況及び健全化判断比率'!B75="","",'各会計、関係団体の財政状況及び健全化判断比率'!B75)</f>
        <v>香川県広域水道企業団（工業用水道事業会計）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eSwUm5VLhaX8rjZjC7YxGnimhmkGHJR68oIdcBtBbovWSUJXzhj7pf0wI+2z+L7V48rnarkuk9OSUC99hRJuQ==" saltValue="s/tpZWjar2Ea6uJgaC6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06" t="s">
        <v>571</v>
      </c>
      <c r="D34" s="1206"/>
      <c r="E34" s="1207"/>
      <c r="F34" s="32">
        <v>9.35</v>
      </c>
      <c r="G34" s="33">
        <v>10.89</v>
      </c>
      <c r="H34" s="33">
        <v>5.34</v>
      </c>
      <c r="I34" s="33">
        <v>7.51</v>
      </c>
      <c r="J34" s="34">
        <v>5.8</v>
      </c>
      <c r="K34" s="22"/>
      <c r="L34" s="22"/>
      <c r="M34" s="22"/>
      <c r="N34" s="22"/>
      <c r="O34" s="22"/>
      <c r="P34" s="22"/>
    </row>
    <row r="35" spans="1:16" ht="39" customHeight="1" x14ac:dyDescent="0.15">
      <c r="A35" s="22"/>
      <c r="B35" s="35"/>
      <c r="C35" s="1200" t="s">
        <v>572</v>
      </c>
      <c r="D35" s="1201"/>
      <c r="E35" s="1202"/>
      <c r="F35" s="36">
        <v>4.0999999999999996</v>
      </c>
      <c r="G35" s="37">
        <v>3.86</v>
      </c>
      <c r="H35" s="37">
        <v>4.51</v>
      </c>
      <c r="I35" s="37">
        <v>5.53</v>
      </c>
      <c r="J35" s="38">
        <v>3.46</v>
      </c>
      <c r="K35" s="22"/>
      <c r="L35" s="22"/>
      <c r="M35" s="22"/>
      <c r="N35" s="22"/>
      <c r="O35" s="22"/>
      <c r="P35" s="22"/>
    </row>
    <row r="36" spans="1:16" ht="39" customHeight="1" x14ac:dyDescent="0.15">
      <c r="A36" s="22"/>
      <c r="B36" s="35"/>
      <c r="C36" s="1200" t="s">
        <v>573</v>
      </c>
      <c r="D36" s="1201"/>
      <c r="E36" s="1202"/>
      <c r="F36" s="36">
        <v>0.43</v>
      </c>
      <c r="G36" s="37">
        <v>1.66</v>
      </c>
      <c r="H36" s="37">
        <v>1.48</v>
      </c>
      <c r="I36" s="37">
        <v>1.71</v>
      </c>
      <c r="J36" s="38">
        <v>2.35</v>
      </c>
      <c r="K36" s="22"/>
      <c r="L36" s="22"/>
      <c r="M36" s="22"/>
      <c r="N36" s="22"/>
      <c r="O36" s="22"/>
      <c r="P36" s="22"/>
    </row>
    <row r="37" spans="1:16" ht="39" customHeight="1" x14ac:dyDescent="0.15">
      <c r="A37" s="22"/>
      <c r="B37" s="35"/>
      <c r="C37" s="1200" t="s">
        <v>574</v>
      </c>
      <c r="D37" s="1201"/>
      <c r="E37" s="1202"/>
      <c r="F37" s="36">
        <v>0.03</v>
      </c>
      <c r="G37" s="37">
        <v>0.04</v>
      </c>
      <c r="H37" s="37">
        <v>0.05</v>
      </c>
      <c r="I37" s="37">
        <v>0.09</v>
      </c>
      <c r="J37" s="38">
        <v>0.12</v>
      </c>
      <c r="K37" s="22"/>
      <c r="L37" s="22"/>
      <c r="M37" s="22"/>
      <c r="N37" s="22"/>
      <c r="O37" s="22"/>
      <c r="P37" s="22"/>
    </row>
    <row r="38" spans="1:16" ht="39" customHeight="1" x14ac:dyDescent="0.15">
      <c r="A38" s="22"/>
      <c r="B38" s="35"/>
      <c r="C38" s="1200" t="s">
        <v>575</v>
      </c>
      <c r="D38" s="1201"/>
      <c r="E38" s="1202"/>
      <c r="F38" s="36">
        <v>0.1</v>
      </c>
      <c r="G38" s="37">
        <v>0.12</v>
      </c>
      <c r="H38" s="37">
        <v>0.08</v>
      </c>
      <c r="I38" s="37">
        <v>0.03</v>
      </c>
      <c r="J38" s="38">
        <v>0.03</v>
      </c>
      <c r="K38" s="22"/>
      <c r="L38" s="22"/>
      <c r="M38" s="22"/>
      <c r="N38" s="22"/>
      <c r="O38" s="22"/>
      <c r="P38" s="22"/>
    </row>
    <row r="39" spans="1:16" ht="39" customHeight="1" x14ac:dyDescent="0.15">
      <c r="A39" s="22"/>
      <c r="B39" s="35"/>
      <c r="C39" s="1200" t="s">
        <v>576</v>
      </c>
      <c r="D39" s="1201"/>
      <c r="E39" s="1202"/>
      <c r="F39" s="36">
        <v>0.05</v>
      </c>
      <c r="G39" s="37">
        <v>0.54</v>
      </c>
      <c r="H39" s="37">
        <v>0.72</v>
      </c>
      <c r="I39" s="37">
        <v>0.56999999999999995</v>
      </c>
      <c r="J39" s="38">
        <v>0</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577</v>
      </c>
      <c r="D42" s="1201"/>
      <c r="E42" s="1202"/>
      <c r="F42" s="36" t="s">
        <v>519</v>
      </c>
      <c r="G42" s="37" t="s">
        <v>519</v>
      </c>
      <c r="H42" s="37" t="s">
        <v>519</v>
      </c>
      <c r="I42" s="37" t="s">
        <v>519</v>
      </c>
      <c r="J42" s="38" t="s">
        <v>519</v>
      </c>
      <c r="K42" s="22"/>
      <c r="L42" s="22"/>
      <c r="M42" s="22"/>
      <c r="N42" s="22"/>
      <c r="O42" s="22"/>
      <c r="P42" s="22"/>
    </row>
    <row r="43" spans="1:16" ht="39" customHeight="1" thickBot="1" x14ac:dyDescent="0.2">
      <c r="A43" s="22"/>
      <c r="B43" s="40"/>
      <c r="C43" s="1203" t="s">
        <v>578</v>
      </c>
      <c r="D43" s="1204"/>
      <c r="E43" s="1205"/>
      <c r="F43" s="41">
        <v>12.09</v>
      </c>
      <c r="G43" s="42">
        <v>12.12</v>
      </c>
      <c r="H43" s="42">
        <v>12.75</v>
      </c>
      <c r="I43" s="42">
        <v>12.63</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4d07/F0lUe9q2OT8C7A3yrbt9RcmQDRKGtPPJISXj/drvZ2GVBCu4mGDZOpSPNai0sQy+5DOCM99gdqm2wFhw==" saltValue="JlYg1WkkptfMKjUCYOI7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963</v>
      </c>
      <c r="L45" s="60">
        <v>941</v>
      </c>
      <c r="M45" s="60">
        <v>930</v>
      </c>
      <c r="N45" s="60">
        <v>849</v>
      </c>
      <c r="O45" s="61">
        <v>941</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519</v>
      </c>
      <c r="L46" s="64" t="s">
        <v>519</v>
      </c>
      <c r="M46" s="64" t="s">
        <v>519</v>
      </c>
      <c r="N46" s="64" t="s">
        <v>519</v>
      </c>
      <c r="O46" s="65" t="s">
        <v>519</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519</v>
      </c>
      <c r="L47" s="64" t="s">
        <v>519</v>
      </c>
      <c r="M47" s="64" t="s">
        <v>519</v>
      </c>
      <c r="N47" s="64" t="s">
        <v>519</v>
      </c>
      <c r="O47" s="65" t="s">
        <v>519</v>
      </c>
      <c r="P47" s="48"/>
      <c r="Q47" s="48"/>
      <c r="R47" s="48"/>
      <c r="S47" s="48"/>
      <c r="T47" s="48"/>
      <c r="U47" s="48"/>
    </row>
    <row r="48" spans="1:21" ht="30.75" customHeight="1" x14ac:dyDescent="0.15">
      <c r="A48" s="48"/>
      <c r="B48" s="1210"/>
      <c r="C48" s="1211"/>
      <c r="D48" s="62"/>
      <c r="E48" s="1216" t="s">
        <v>15</v>
      </c>
      <c r="F48" s="1216"/>
      <c r="G48" s="1216"/>
      <c r="H48" s="1216"/>
      <c r="I48" s="1216"/>
      <c r="J48" s="1217"/>
      <c r="K48" s="63">
        <v>303</v>
      </c>
      <c r="L48" s="64">
        <v>344</v>
      </c>
      <c r="M48" s="64">
        <v>344</v>
      </c>
      <c r="N48" s="64">
        <v>361</v>
      </c>
      <c r="O48" s="65">
        <v>343</v>
      </c>
      <c r="P48" s="48"/>
      <c r="Q48" s="48"/>
      <c r="R48" s="48"/>
      <c r="S48" s="48"/>
      <c r="T48" s="48"/>
      <c r="U48" s="48"/>
    </row>
    <row r="49" spans="1:21" ht="30.75" customHeight="1" x14ac:dyDescent="0.15">
      <c r="A49" s="48"/>
      <c r="B49" s="1210"/>
      <c r="C49" s="1211"/>
      <c r="D49" s="62"/>
      <c r="E49" s="1216" t="s">
        <v>16</v>
      </c>
      <c r="F49" s="1216"/>
      <c r="G49" s="1216"/>
      <c r="H49" s="1216"/>
      <c r="I49" s="1216"/>
      <c r="J49" s="1217"/>
      <c r="K49" s="63">
        <v>11</v>
      </c>
      <c r="L49" s="64">
        <v>72</v>
      </c>
      <c r="M49" s="64">
        <v>69</v>
      </c>
      <c r="N49" s="64">
        <v>66</v>
      </c>
      <c r="O49" s="65">
        <v>130</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519</v>
      </c>
      <c r="L50" s="64" t="s">
        <v>519</v>
      </c>
      <c r="M50" s="64" t="s">
        <v>519</v>
      </c>
      <c r="N50" s="64" t="s">
        <v>519</v>
      </c>
      <c r="O50" s="65" t="s">
        <v>519</v>
      </c>
      <c r="P50" s="48"/>
      <c r="Q50" s="48"/>
      <c r="R50" s="48"/>
      <c r="S50" s="48"/>
      <c r="T50" s="48"/>
      <c r="U50" s="48"/>
    </row>
    <row r="51" spans="1:21" ht="30.75" customHeight="1" x14ac:dyDescent="0.15">
      <c r="A51" s="48"/>
      <c r="B51" s="1212"/>
      <c r="C51" s="1213"/>
      <c r="D51" s="66"/>
      <c r="E51" s="1216" t="s">
        <v>18</v>
      </c>
      <c r="F51" s="1216"/>
      <c r="G51" s="1216"/>
      <c r="H51" s="1216"/>
      <c r="I51" s="1216"/>
      <c r="J51" s="1217"/>
      <c r="K51" s="63">
        <v>1</v>
      </c>
      <c r="L51" s="64">
        <v>0</v>
      </c>
      <c r="M51" s="64">
        <v>0</v>
      </c>
      <c r="N51" s="64">
        <v>0</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945</v>
      </c>
      <c r="L52" s="64">
        <v>912</v>
      </c>
      <c r="M52" s="64">
        <v>905</v>
      </c>
      <c r="N52" s="64">
        <v>902</v>
      </c>
      <c r="O52" s="65">
        <v>928</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333</v>
      </c>
      <c r="L53" s="69">
        <v>445</v>
      </c>
      <c r="M53" s="69">
        <v>438</v>
      </c>
      <c r="N53" s="69">
        <v>374</v>
      </c>
      <c r="O53" s="70">
        <v>486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601</v>
      </c>
      <c r="L57" s="83" t="s">
        <v>602</v>
      </c>
      <c r="M57" s="83" t="s">
        <v>602</v>
      </c>
      <c r="N57" s="83" t="s">
        <v>602</v>
      </c>
      <c r="O57" s="84" t="s">
        <v>602</v>
      </c>
    </row>
    <row r="58" spans="1:21" ht="31.5" customHeight="1" thickBot="1" x14ac:dyDescent="0.2">
      <c r="B58" s="1226"/>
      <c r="C58" s="1227"/>
      <c r="D58" s="1231" t="s">
        <v>27</v>
      </c>
      <c r="E58" s="1232"/>
      <c r="F58" s="1232"/>
      <c r="G58" s="1232"/>
      <c r="H58" s="1232"/>
      <c r="I58" s="1232"/>
      <c r="J58" s="1233"/>
      <c r="K58" s="85" t="s">
        <v>602</v>
      </c>
      <c r="L58" s="86" t="s">
        <v>602</v>
      </c>
      <c r="M58" s="86" t="s">
        <v>602</v>
      </c>
      <c r="N58" s="86" t="s">
        <v>602</v>
      </c>
      <c r="O58" s="87" t="s">
        <v>602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eI4MV78nMTYouGWsIgeePSKcRLqCqAxuDp96HE/FnO9Uw9HCvxmrsYXb36kHaho8dUIz8xePpWwPLSdI+PCIg==" saltValue="Vv2UuOd2om04wkvl7rSY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34" t="s">
        <v>30</v>
      </c>
      <c r="C41" s="1235"/>
      <c r="D41" s="101"/>
      <c r="E41" s="1240" t="s">
        <v>31</v>
      </c>
      <c r="F41" s="1240"/>
      <c r="G41" s="1240"/>
      <c r="H41" s="1241"/>
      <c r="I41" s="102">
        <v>10806</v>
      </c>
      <c r="J41" s="103">
        <v>11385</v>
      </c>
      <c r="K41" s="103">
        <v>11737</v>
      </c>
      <c r="L41" s="103">
        <v>12596</v>
      </c>
      <c r="M41" s="104">
        <v>12495</v>
      </c>
    </row>
    <row r="42" spans="2:13" ht="27.75" customHeight="1" x14ac:dyDescent="0.15">
      <c r="B42" s="1236"/>
      <c r="C42" s="1237"/>
      <c r="D42" s="105"/>
      <c r="E42" s="1242" t="s">
        <v>32</v>
      </c>
      <c r="F42" s="1242"/>
      <c r="G42" s="1242"/>
      <c r="H42" s="1243"/>
      <c r="I42" s="106" t="s">
        <v>519</v>
      </c>
      <c r="J42" s="107" t="s">
        <v>519</v>
      </c>
      <c r="K42" s="107" t="s">
        <v>519</v>
      </c>
      <c r="L42" s="107" t="s">
        <v>519</v>
      </c>
      <c r="M42" s="108" t="s">
        <v>519</v>
      </c>
    </row>
    <row r="43" spans="2:13" ht="27.75" customHeight="1" x14ac:dyDescent="0.15">
      <c r="B43" s="1236"/>
      <c r="C43" s="1237"/>
      <c r="D43" s="105"/>
      <c r="E43" s="1242" t="s">
        <v>33</v>
      </c>
      <c r="F43" s="1242"/>
      <c r="G43" s="1242"/>
      <c r="H43" s="1243"/>
      <c r="I43" s="106">
        <v>5527</v>
      </c>
      <c r="J43" s="107">
        <v>5526</v>
      </c>
      <c r="K43" s="107">
        <v>5529</v>
      </c>
      <c r="L43" s="107">
        <v>5694</v>
      </c>
      <c r="M43" s="108">
        <v>5352</v>
      </c>
    </row>
    <row r="44" spans="2:13" ht="27.75" customHeight="1" x14ac:dyDescent="0.15">
      <c r="B44" s="1236"/>
      <c r="C44" s="1237"/>
      <c r="D44" s="105"/>
      <c r="E44" s="1242" t="s">
        <v>34</v>
      </c>
      <c r="F44" s="1242"/>
      <c r="G44" s="1242"/>
      <c r="H44" s="1243"/>
      <c r="I44" s="106">
        <v>806</v>
      </c>
      <c r="J44" s="107">
        <v>904</v>
      </c>
      <c r="K44" s="107">
        <v>835</v>
      </c>
      <c r="L44" s="107">
        <v>811</v>
      </c>
      <c r="M44" s="108">
        <v>1152</v>
      </c>
    </row>
    <row r="45" spans="2:13" ht="27.75" customHeight="1" x14ac:dyDescent="0.15">
      <c r="B45" s="1236"/>
      <c r="C45" s="1237"/>
      <c r="D45" s="105"/>
      <c r="E45" s="1242" t="s">
        <v>35</v>
      </c>
      <c r="F45" s="1242"/>
      <c r="G45" s="1242"/>
      <c r="H45" s="1243"/>
      <c r="I45" s="106">
        <v>1752</v>
      </c>
      <c r="J45" s="107">
        <v>1570</v>
      </c>
      <c r="K45" s="107">
        <v>1496</v>
      </c>
      <c r="L45" s="107">
        <v>1439</v>
      </c>
      <c r="M45" s="108">
        <v>1383</v>
      </c>
    </row>
    <row r="46" spans="2:13" ht="27.75" customHeight="1" x14ac:dyDescent="0.15">
      <c r="B46" s="1236"/>
      <c r="C46" s="1237"/>
      <c r="D46" s="109"/>
      <c r="E46" s="1242" t="s">
        <v>36</v>
      </c>
      <c r="F46" s="1242"/>
      <c r="G46" s="1242"/>
      <c r="H46" s="1243"/>
      <c r="I46" s="106">
        <v>1660</v>
      </c>
      <c r="J46" s="107">
        <v>1476</v>
      </c>
      <c r="K46" s="107">
        <v>1368</v>
      </c>
      <c r="L46" s="107">
        <v>1260</v>
      </c>
      <c r="M46" s="108">
        <v>1152</v>
      </c>
    </row>
    <row r="47" spans="2:13" ht="27.75" customHeight="1" x14ac:dyDescent="0.15">
      <c r="B47" s="1236"/>
      <c r="C47" s="1237"/>
      <c r="D47" s="110"/>
      <c r="E47" s="1244" t="s">
        <v>37</v>
      </c>
      <c r="F47" s="1245"/>
      <c r="G47" s="1245"/>
      <c r="H47" s="1246"/>
      <c r="I47" s="106" t="s">
        <v>519</v>
      </c>
      <c r="J47" s="107" t="s">
        <v>519</v>
      </c>
      <c r="K47" s="107" t="s">
        <v>519</v>
      </c>
      <c r="L47" s="107" t="s">
        <v>519</v>
      </c>
      <c r="M47" s="108" t="s">
        <v>519</v>
      </c>
    </row>
    <row r="48" spans="2:13" ht="27.75" customHeight="1" x14ac:dyDescent="0.15">
      <c r="B48" s="1236"/>
      <c r="C48" s="1237"/>
      <c r="D48" s="105"/>
      <c r="E48" s="1242" t="s">
        <v>38</v>
      </c>
      <c r="F48" s="1242"/>
      <c r="G48" s="1242"/>
      <c r="H48" s="1243"/>
      <c r="I48" s="106" t="s">
        <v>519</v>
      </c>
      <c r="J48" s="107" t="s">
        <v>519</v>
      </c>
      <c r="K48" s="107" t="s">
        <v>519</v>
      </c>
      <c r="L48" s="107" t="s">
        <v>519</v>
      </c>
      <c r="M48" s="108" t="s">
        <v>519</v>
      </c>
    </row>
    <row r="49" spans="2:13" ht="27.75" customHeight="1" x14ac:dyDescent="0.15">
      <c r="B49" s="1238"/>
      <c r="C49" s="1239"/>
      <c r="D49" s="105"/>
      <c r="E49" s="1242" t="s">
        <v>39</v>
      </c>
      <c r="F49" s="1242"/>
      <c r="G49" s="1242"/>
      <c r="H49" s="1243"/>
      <c r="I49" s="106" t="s">
        <v>519</v>
      </c>
      <c r="J49" s="107" t="s">
        <v>519</v>
      </c>
      <c r="K49" s="107" t="s">
        <v>519</v>
      </c>
      <c r="L49" s="107" t="s">
        <v>519</v>
      </c>
      <c r="M49" s="108" t="s">
        <v>519</v>
      </c>
    </row>
    <row r="50" spans="2:13" ht="27.75" customHeight="1" x14ac:dyDescent="0.15">
      <c r="B50" s="1247" t="s">
        <v>40</v>
      </c>
      <c r="C50" s="1248"/>
      <c r="D50" s="111"/>
      <c r="E50" s="1242" t="s">
        <v>41</v>
      </c>
      <c r="F50" s="1242"/>
      <c r="G50" s="1242"/>
      <c r="H50" s="1243"/>
      <c r="I50" s="106">
        <v>2025</v>
      </c>
      <c r="J50" s="107">
        <v>2067</v>
      </c>
      <c r="K50" s="107">
        <v>2510</v>
      </c>
      <c r="L50" s="107">
        <v>2697</v>
      </c>
      <c r="M50" s="108">
        <v>2873</v>
      </c>
    </row>
    <row r="51" spans="2:13" ht="27.75" customHeight="1" x14ac:dyDescent="0.15">
      <c r="B51" s="1236"/>
      <c r="C51" s="1237"/>
      <c r="D51" s="105"/>
      <c r="E51" s="1242" t="s">
        <v>42</v>
      </c>
      <c r="F51" s="1242"/>
      <c r="G51" s="1242"/>
      <c r="H51" s="1243"/>
      <c r="I51" s="106">
        <v>1088</v>
      </c>
      <c r="J51" s="107">
        <v>1047</v>
      </c>
      <c r="K51" s="107">
        <v>1007</v>
      </c>
      <c r="L51" s="107">
        <v>929</v>
      </c>
      <c r="M51" s="108">
        <v>912</v>
      </c>
    </row>
    <row r="52" spans="2:13" ht="27.75" customHeight="1" x14ac:dyDescent="0.15">
      <c r="B52" s="1238"/>
      <c r="C52" s="1239"/>
      <c r="D52" s="105"/>
      <c r="E52" s="1242" t="s">
        <v>43</v>
      </c>
      <c r="F52" s="1242"/>
      <c r="G52" s="1242"/>
      <c r="H52" s="1243"/>
      <c r="I52" s="106">
        <v>11656</v>
      </c>
      <c r="J52" s="107">
        <v>11604</v>
      </c>
      <c r="K52" s="107">
        <v>12179</v>
      </c>
      <c r="L52" s="107">
        <v>11918</v>
      </c>
      <c r="M52" s="108">
        <v>11633</v>
      </c>
    </row>
    <row r="53" spans="2:13" ht="27.75" customHeight="1" thickBot="1" x14ac:dyDescent="0.2">
      <c r="B53" s="1249" t="s">
        <v>44</v>
      </c>
      <c r="C53" s="1250"/>
      <c r="D53" s="112"/>
      <c r="E53" s="1251" t="s">
        <v>45</v>
      </c>
      <c r="F53" s="1251"/>
      <c r="G53" s="1251"/>
      <c r="H53" s="1252"/>
      <c r="I53" s="113">
        <v>5781</v>
      </c>
      <c r="J53" s="114">
        <v>6143</v>
      </c>
      <c r="K53" s="114">
        <v>5270</v>
      </c>
      <c r="L53" s="114">
        <v>6256</v>
      </c>
      <c r="M53" s="115">
        <v>6116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Q/zyPqV5wc/xowLrXeU2Iftq13Z1oy21ONN0A+al0UpLfDb9r1wW6bGfaVfqFkaobdMX21Mu1t+3E8QU+oong==" saltValue="vZM4aNb5OhQjgpQlL5U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61" t="s">
        <v>48</v>
      </c>
      <c r="D55" s="1261"/>
      <c r="E55" s="1262"/>
      <c r="F55" s="127">
        <v>1736</v>
      </c>
      <c r="G55" s="127">
        <v>1886</v>
      </c>
      <c r="H55" s="128">
        <v>1937</v>
      </c>
    </row>
    <row r="56" spans="2:8" ht="52.5" customHeight="1" x14ac:dyDescent="0.15">
      <c r="B56" s="129"/>
      <c r="C56" s="1263" t="s">
        <v>49</v>
      </c>
      <c r="D56" s="1263"/>
      <c r="E56" s="1264"/>
      <c r="F56" s="130">
        <v>20</v>
      </c>
      <c r="G56" s="130">
        <v>20</v>
      </c>
      <c r="H56" s="131">
        <v>20</v>
      </c>
    </row>
    <row r="57" spans="2:8" ht="53.25" customHeight="1" x14ac:dyDescent="0.15">
      <c r="B57" s="129"/>
      <c r="C57" s="1265" t="s">
        <v>50</v>
      </c>
      <c r="D57" s="1265"/>
      <c r="E57" s="1266"/>
      <c r="F57" s="132">
        <v>338</v>
      </c>
      <c r="G57" s="132">
        <v>345</v>
      </c>
      <c r="H57" s="133">
        <v>355</v>
      </c>
    </row>
    <row r="58" spans="2:8" ht="45.75" customHeight="1" x14ac:dyDescent="0.15">
      <c r="B58" s="134"/>
      <c r="C58" s="1253" t="s">
        <v>591</v>
      </c>
      <c r="D58" s="1254"/>
      <c r="E58" s="1255"/>
      <c r="F58" s="135">
        <v>100</v>
      </c>
      <c r="G58" s="135">
        <v>120</v>
      </c>
      <c r="H58" s="136">
        <v>140</v>
      </c>
    </row>
    <row r="59" spans="2:8" ht="45.75" customHeight="1" x14ac:dyDescent="0.15">
      <c r="B59" s="134"/>
      <c r="C59" s="1253" t="s">
        <v>592</v>
      </c>
      <c r="D59" s="1254"/>
      <c r="E59" s="1255"/>
      <c r="F59" s="135">
        <v>116</v>
      </c>
      <c r="G59" s="135">
        <v>111</v>
      </c>
      <c r="H59" s="136">
        <v>107</v>
      </c>
    </row>
    <row r="60" spans="2:8" ht="45.75" customHeight="1" x14ac:dyDescent="0.15">
      <c r="B60" s="134"/>
      <c r="C60" s="1253" t="s">
        <v>593</v>
      </c>
      <c r="D60" s="1254"/>
      <c r="E60" s="1255"/>
      <c r="F60" s="135">
        <v>47</v>
      </c>
      <c r="G60" s="135">
        <v>47</v>
      </c>
      <c r="H60" s="136">
        <v>47</v>
      </c>
    </row>
    <row r="61" spans="2:8" ht="45.75" customHeight="1" x14ac:dyDescent="0.15">
      <c r="B61" s="134"/>
      <c r="C61" s="1253" t="s">
        <v>594</v>
      </c>
      <c r="D61" s="1254"/>
      <c r="E61" s="1255"/>
      <c r="F61" s="135">
        <v>29</v>
      </c>
      <c r="G61" s="135">
        <v>29</v>
      </c>
      <c r="H61" s="136">
        <v>29</v>
      </c>
    </row>
    <row r="62" spans="2:8" ht="45.75" customHeight="1" thickBot="1" x14ac:dyDescent="0.2">
      <c r="B62" s="137"/>
      <c r="C62" s="1256" t="s">
        <v>595</v>
      </c>
      <c r="D62" s="1257"/>
      <c r="E62" s="1258"/>
      <c r="F62" s="138">
        <v>23</v>
      </c>
      <c r="G62" s="138">
        <v>20</v>
      </c>
      <c r="H62" s="139">
        <v>17</v>
      </c>
    </row>
    <row r="63" spans="2:8" ht="52.5" customHeight="1" thickBot="1" x14ac:dyDescent="0.2">
      <c r="B63" s="140"/>
      <c r="C63" s="1259" t="s">
        <v>51</v>
      </c>
      <c r="D63" s="1259"/>
      <c r="E63" s="1260"/>
      <c r="F63" s="141">
        <v>2095</v>
      </c>
      <c r="G63" s="141">
        <v>2252</v>
      </c>
      <c r="H63" s="142">
        <v>2311</v>
      </c>
    </row>
    <row r="64" spans="2:8" ht="15" customHeight="1" x14ac:dyDescent="0.15"/>
    <row r="65" ht="0" hidden="1" customHeight="1" x14ac:dyDescent="0.15"/>
    <row r="66" ht="0" hidden="1" customHeight="1" x14ac:dyDescent="0.15"/>
  </sheetData>
  <sheetProtection algorithmName="SHA-512" hashValue="7P8X9Dy0rLOH9135eLQvEFkQfcY/Z6WVcGy9wSfxaW0iBmFs0q+l+46jpmL92xiWqZrHvZFWIPO9hVDYvjQNVg==" saltValue="enfpyrZpJM7Tw3ebBHb+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151258</v>
      </c>
      <c r="E3" s="161"/>
      <c r="F3" s="162">
        <v>53292</v>
      </c>
      <c r="G3" s="163"/>
      <c r="H3" s="164"/>
    </row>
    <row r="4" spans="1:8" x14ac:dyDescent="0.15">
      <c r="A4" s="165"/>
      <c r="B4" s="166"/>
      <c r="C4" s="167"/>
      <c r="D4" s="168">
        <v>84103</v>
      </c>
      <c r="E4" s="169"/>
      <c r="F4" s="170">
        <v>28900</v>
      </c>
      <c r="G4" s="171"/>
      <c r="H4" s="172"/>
    </row>
    <row r="5" spans="1:8" x14ac:dyDescent="0.15">
      <c r="A5" s="153" t="s">
        <v>553</v>
      </c>
      <c r="B5" s="158"/>
      <c r="C5" s="159"/>
      <c r="D5" s="160">
        <v>67322</v>
      </c>
      <c r="E5" s="161"/>
      <c r="F5" s="162">
        <v>56894</v>
      </c>
      <c r="G5" s="163"/>
      <c r="H5" s="164"/>
    </row>
    <row r="6" spans="1:8" x14ac:dyDescent="0.15">
      <c r="A6" s="165"/>
      <c r="B6" s="166"/>
      <c r="C6" s="167"/>
      <c r="D6" s="168">
        <v>52966</v>
      </c>
      <c r="E6" s="169"/>
      <c r="F6" s="170">
        <v>32548</v>
      </c>
      <c r="G6" s="171"/>
      <c r="H6" s="172"/>
    </row>
    <row r="7" spans="1:8" x14ac:dyDescent="0.15">
      <c r="A7" s="153" t="s">
        <v>554</v>
      </c>
      <c r="B7" s="158"/>
      <c r="C7" s="159"/>
      <c r="D7" s="160">
        <v>54625</v>
      </c>
      <c r="E7" s="161"/>
      <c r="F7" s="162">
        <v>57122</v>
      </c>
      <c r="G7" s="163"/>
      <c r="H7" s="164"/>
    </row>
    <row r="8" spans="1:8" x14ac:dyDescent="0.15">
      <c r="A8" s="165"/>
      <c r="B8" s="166"/>
      <c r="C8" s="167"/>
      <c r="D8" s="168">
        <v>44318</v>
      </c>
      <c r="E8" s="169"/>
      <c r="F8" s="170">
        <v>36191</v>
      </c>
      <c r="G8" s="171"/>
      <c r="H8" s="172"/>
    </row>
    <row r="9" spans="1:8" x14ac:dyDescent="0.15">
      <c r="A9" s="153" t="s">
        <v>555</v>
      </c>
      <c r="B9" s="158"/>
      <c r="C9" s="159"/>
      <c r="D9" s="160">
        <v>81955</v>
      </c>
      <c r="E9" s="161"/>
      <c r="F9" s="162">
        <v>53655</v>
      </c>
      <c r="G9" s="163"/>
      <c r="H9" s="164"/>
    </row>
    <row r="10" spans="1:8" x14ac:dyDescent="0.15">
      <c r="A10" s="165"/>
      <c r="B10" s="166"/>
      <c r="C10" s="167"/>
      <c r="D10" s="168">
        <v>72397</v>
      </c>
      <c r="E10" s="169"/>
      <c r="F10" s="170">
        <v>32719</v>
      </c>
      <c r="G10" s="171"/>
      <c r="H10" s="172"/>
    </row>
    <row r="11" spans="1:8" x14ac:dyDescent="0.15">
      <c r="A11" s="153" t="s">
        <v>556</v>
      </c>
      <c r="B11" s="158"/>
      <c r="C11" s="159"/>
      <c r="D11" s="160">
        <v>38205</v>
      </c>
      <c r="E11" s="161"/>
      <c r="F11" s="162">
        <v>53869</v>
      </c>
      <c r="G11" s="163"/>
      <c r="H11" s="164"/>
    </row>
    <row r="12" spans="1:8" x14ac:dyDescent="0.15">
      <c r="A12" s="165"/>
      <c r="B12" s="166"/>
      <c r="C12" s="173"/>
      <c r="D12" s="168">
        <v>23297</v>
      </c>
      <c r="E12" s="169"/>
      <c r="F12" s="170">
        <v>35046</v>
      </c>
      <c r="G12" s="171"/>
      <c r="H12" s="172"/>
    </row>
    <row r="13" spans="1:8" x14ac:dyDescent="0.15">
      <c r="A13" s="153"/>
      <c r="B13" s="158"/>
      <c r="C13" s="174"/>
      <c r="D13" s="175">
        <v>78673</v>
      </c>
      <c r="E13" s="176"/>
      <c r="F13" s="177">
        <v>54966</v>
      </c>
      <c r="G13" s="178"/>
      <c r="H13" s="164"/>
    </row>
    <row r="14" spans="1:8" x14ac:dyDescent="0.15">
      <c r="A14" s="165"/>
      <c r="B14" s="166"/>
      <c r="C14" s="167"/>
      <c r="D14" s="168">
        <v>55416</v>
      </c>
      <c r="E14" s="169"/>
      <c r="F14" s="170">
        <v>33081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9.35</v>
      </c>
      <c r="C19" s="179">
        <f>ROUND(VALUE(SUBSTITUTE(実質収支比率等に係る経年分析!G$48,"▲","-")),2)</f>
        <v>10.89</v>
      </c>
      <c r="D19" s="179">
        <f>ROUND(VALUE(SUBSTITUTE(実質収支比率等に係る経年分析!H$48,"▲","-")),2)</f>
        <v>5.35</v>
      </c>
      <c r="E19" s="179">
        <f>ROUND(VALUE(SUBSTITUTE(実質収支比率等に係る経年分析!I$48,"▲","-")),2)</f>
        <v>7.52</v>
      </c>
      <c r="F19" s="179">
        <f>ROUND(VALUE(SUBSTITUTE(実質収支比率等に係る経年分析!J$48,"▲","-")),2)</f>
        <v>5.8</v>
      </c>
    </row>
    <row r="20" spans="1:11" x14ac:dyDescent="0.15">
      <c r="A20" s="179" t="s">
        <v>55</v>
      </c>
      <c r="B20" s="179">
        <f>ROUND(VALUE(SUBSTITUTE(実質収支比率等に係る経年分析!F$47,"▲","-")),2)</f>
        <v>27.84</v>
      </c>
      <c r="C20" s="179">
        <f>ROUND(VALUE(SUBSTITUTE(実質収支比率等に係る経年分析!G$47,"▲","-")),2)</f>
        <v>25.24</v>
      </c>
      <c r="D20" s="179">
        <f>ROUND(VALUE(SUBSTITUTE(実質収支比率等に係る経年分析!H$47,"▲","-")),2)</f>
        <v>32.46</v>
      </c>
      <c r="E20" s="179">
        <f>ROUND(VALUE(SUBSTITUTE(実質収支比率等に係る経年分析!I$47,"▲","-")),2)</f>
        <v>35.43</v>
      </c>
      <c r="F20" s="179">
        <f>ROUND(VALUE(SUBSTITUTE(実質収支比率等に係る経年分析!J$47,"▲","-")),2)</f>
        <v>35.97</v>
      </c>
    </row>
    <row r="21" spans="1:11" x14ac:dyDescent="0.15">
      <c r="A21" s="179" t="s">
        <v>56</v>
      </c>
      <c r="B21" s="179">
        <f>IF(ISNUMBER(VALUE(SUBSTITUTE(実質収支比率等に係る経年分析!F$49,"▲","-"))),ROUND(VALUE(SUBSTITUTE(実質収支比率等に係る経年分析!F$49,"▲","-")),2),NA())</f>
        <v>-16.61</v>
      </c>
      <c r="C21" s="179">
        <f>IF(ISNUMBER(VALUE(SUBSTITUTE(実質収支比率等に係る経年分析!G$49,"▲","-"))),ROUND(VALUE(SUBSTITUTE(実質収支比率等に係る経年分析!G$49,"▲","-")),2),NA())</f>
        <v>-6.68</v>
      </c>
      <c r="D21" s="179">
        <f>IF(ISNUMBER(VALUE(SUBSTITUTE(実質収支比率等に係る経年分析!H$49,"▲","-"))),ROUND(VALUE(SUBSTITUTE(実質収支比率等に係る経年分析!H$49,"▲","-")),2),NA())</f>
        <v>-5.83</v>
      </c>
      <c r="E21" s="179">
        <f>IF(ISNUMBER(VALUE(SUBSTITUTE(実質収支比率等に係る経年分析!I$49,"▲","-"))),ROUND(VALUE(SUBSTITUTE(実質収支比率等に係る経年分析!I$49,"▲","-")),2),NA())</f>
        <v>-1.85</v>
      </c>
      <c r="F21" s="179">
        <f>IF(ISNUMBER(VALUE(SUBSTITUTE(実質収支比率等に係る経年分析!J$49,"▲","-"))),ROUND(VALUE(SUBSTITUTE(実質収支比率等に係る経年分析!J$49,"▲","-")),2),NA())</f>
        <v>-5.35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12.09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12.12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12.75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12.63</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多度津町公共下水道特別会計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0.72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0.56999999999999995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直営診療所特別会計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0.12</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2.35</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4.0999999999999996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3.86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4.51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5.53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9.35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10.89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5.34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7.51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945</v>
      </c>
      <c r="E42" s="181"/>
      <c r="F42" s="181"/>
      <c r="G42" s="181">
        <f>'実質公債費比率（分子）の構造'!L$52</f>
        <v>912</v>
      </c>
      <c r="H42" s="181"/>
      <c r="I42" s="181"/>
      <c r="J42" s="181">
        <f>'実質公債費比率（分子）の構造'!M$52</f>
        <v>905</v>
      </c>
      <c r="K42" s="181"/>
      <c r="L42" s="181"/>
      <c r="M42" s="181">
        <f>'実質公債費比率（分子）の構造'!N$52</f>
        <v>902</v>
      </c>
      <c r="N42" s="181"/>
      <c r="O42" s="181"/>
      <c r="P42" s="181">
        <f>'実質公債費比率（分子）の構造'!O$52</f>
        <v>928</v>
      </c>
    </row>
    <row r="43" spans="1:16" x14ac:dyDescent="0.15">
      <c r="A43" s="181" t="s">
        <v>64</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11</v>
      </c>
      <c r="C45" s="181"/>
      <c r="D45" s="181"/>
      <c r="E45" s="181">
        <f>'実質公債費比率（分子）の構造'!L$49</f>
        <v>72</v>
      </c>
      <c r="F45" s="181"/>
      <c r="G45" s="181"/>
      <c r="H45" s="181">
        <f>'実質公債費比率（分子）の構造'!M$49</f>
        <v>69</v>
      </c>
      <c r="I45" s="181"/>
      <c r="J45" s="181"/>
      <c r="K45" s="181">
        <f>'実質公債費比率（分子）の構造'!N$49</f>
        <v>66</v>
      </c>
      <c r="L45" s="181"/>
      <c r="M45" s="181"/>
      <c r="N45" s="181">
        <f>'実質公債費比率（分子）の構造'!O$49</f>
        <v>130</v>
      </c>
      <c r="O45" s="181"/>
      <c r="P45" s="181"/>
    </row>
    <row r="46" spans="1:16" x14ac:dyDescent="0.15">
      <c r="A46" s="181" t="s">
        <v>67</v>
      </c>
      <c r="B46" s="181">
        <f>'実質公債費比率（分子）の構造'!K$48</f>
        <v>303</v>
      </c>
      <c r="C46" s="181"/>
      <c r="D46" s="181"/>
      <c r="E46" s="181">
        <f>'実質公債費比率（分子）の構造'!L$48</f>
        <v>344</v>
      </c>
      <c r="F46" s="181"/>
      <c r="G46" s="181"/>
      <c r="H46" s="181">
        <f>'実質公債費比率（分子）の構造'!M$48</f>
        <v>344</v>
      </c>
      <c r="I46" s="181"/>
      <c r="J46" s="181"/>
      <c r="K46" s="181">
        <f>'実質公債費比率（分子）の構造'!N$48</f>
        <v>361</v>
      </c>
      <c r="L46" s="181"/>
      <c r="M46" s="181"/>
      <c r="N46" s="181">
        <f>'実質公債費比率（分子）の構造'!O$48</f>
        <v>343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963</v>
      </c>
      <c r="C49" s="181"/>
      <c r="D49" s="181"/>
      <c r="E49" s="181">
        <f>'実質公債費比率（分子）の構造'!L$45</f>
        <v>941</v>
      </c>
      <c r="F49" s="181"/>
      <c r="G49" s="181"/>
      <c r="H49" s="181">
        <f>'実質公債費比率（分子）の構造'!M$45</f>
        <v>930</v>
      </c>
      <c r="I49" s="181"/>
      <c r="J49" s="181"/>
      <c r="K49" s="181">
        <f>'実質公債費比率（分子）の構造'!N$45</f>
        <v>849</v>
      </c>
      <c r="L49" s="181"/>
      <c r="M49" s="181"/>
      <c r="N49" s="181">
        <f>'実質公債費比率（分子）の構造'!O$45</f>
        <v>941</v>
      </c>
      <c r="O49" s="181"/>
      <c r="P49" s="181"/>
    </row>
    <row r="50" spans="1:16" x14ac:dyDescent="0.15">
      <c r="A50" s="181" t="s">
        <v>71</v>
      </c>
      <c r="B50" s="181" t="e">
        <f>NA()</f>
        <v>#N/A</v>
      </c>
      <c r="C50" s="181">
        <f>IF(ISNUMBER('実質公債費比率（分子）の構造'!K$53),'実質公債費比率（分子）の構造'!K$53,NA())</f>
        <v>333</v>
      </c>
      <c r="D50" s="181" t="e">
        <f>NA()</f>
        <v>#N/A</v>
      </c>
      <c r="E50" s="181" t="e">
        <f>NA()</f>
        <v>#N/A</v>
      </c>
      <c r="F50" s="181">
        <f>IF(ISNUMBER('実質公債費比率（分子）の構造'!L$53),'実質公債費比率（分子）の構造'!L$53,NA())</f>
        <v>445</v>
      </c>
      <c r="G50" s="181" t="e">
        <f>NA()</f>
        <v>#N/A</v>
      </c>
      <c r="H50" s="181" t="e">
        <f>NA()</f>
        <v>#N/A</v>
      </c>
      <c r="I50" s="181">
        <f>IF(ISNUMBER('実質公債費比率（分子）の構造'!M$53),'実質公債費比率（分子）の構造'!M$53,NA())</f>
        <v>438</v>
      </c>
      <c r="J50" s="181" t="e">
        <f>NA()</f>
        <v>#N/A</v>
      </c>
      <c r="K50" s="181" t="e">
        <f>NA()</f>
        <v>#N/A</v>
      </c>
      <c r="L50" s="181">
        <f>IF(ISNUMBER('実質公債費比率（分子）の構造'!N$53),'実質公債費比率（分子）の構造'!N$53,NA())</f>
        <v>374</v>
      </c>
      <c r="M50" s="181" t="e">
        <f>NA()</f>
        <v>#N/A</v>
      </c>
      <c r="N50" s="181" t="e">
        <f>NA()</f>
        <v>#N/A</v>
      </c>
      <c r="O50" s="181">
        <f>IF(ISNUMBER('実質公債費比率（分子）の構造'!O$53),'実質公債費比率（分子）の構造'!O$53,NA())</f>
        <v>486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11656</v>
      </c>
      <c r="E56" s="180"/>
      <c r="F56" s="180"/>
      <c r="G56" s="180">
        <f>'将来負担比率（分子）の構造'!J$52</f>
        <v>11604</v>
      </c>
      <c r="H56" s="180"/>
      <c r="I56" s="180"/>
      <c r="J56" s="180">
        <f>'将来負担比率（分子）の構造'!K$52</f>
        <v>12179</v>
      </c>
      <c r="K56" s="180"/>
      <c r="L56" s="180"/>
      <c r="M56" s="180">
        <f>'将来負担比率（分子）の構造'!L$52</f>
        <v>11918</v>
      </c>
      <c r="N56" s="180"/>
      <c r="O56" s="180"/>
      <c r="P56" s="180">
        <f>'将来負担比率（分子）の構造'!M$52</f>
        <v>11633</v>
      </c>
    </row>
    <row r="57" spans="1:16" x14ac:dyDescent="0.15">
      <c r="A57" s="180" t="s">
        <v>42</v>
      </c>
      <c r="B57" s="180"/>
      <c r="C57" s="180"/>
      <c r="D57" s="180">
        <f>'将来負担比率（分子）の構造'!I$51</f>
        <v>1088</v>
      </c>
      <c r="E57" s="180"/>
      <c r="F57" s="180"/>
      <c r="G57" s="180">
        <f>'将来負担比率（分子）の構造'!J$51</f>
        <v>1047</v>
      </c>
      <c r="H57" s="180"/>
      <c r="I57" s="180"/>
      <c r="J57" s="180">
        <f>'将来負担比率（分子）の構造'!K$51</f>
        <v>1007</v>
      </c>
      <c r="K57" s="180"/>
      <c r="L57" s="180"/>
      <c r="M57" s="180">
        <f>'将来負担比率（分子）の構造'!L$51</f>
        <v>929</v>
      </c>
      <c r="N57" s="180"/>
      <c r="O57" s="180"/>
      <c r="P57" s="180">
        <f>'将来負担比率（分子）の構造'!M$51</f>
        <v>912</v>
      </c>
    </row>
    <row r="58" spans="1:16" x14ac:dyDescent="0.15">
      <c r="A58" s="180" t="s">
        <v>41</v>
      </c>
      <c r="B58" s="180"/>
      <c r="C58" s="180"/>
      <c r="D58" s="180">
        <f>'将来負担比率（分子）の構造'!I$50</f>
        <v>2025</v>
      </c>
      <c r="E58" s="180"/>
      <c r="F58" s="180"/>
      <c r="G58" s="180">
        <f>'将来負担比率（分子）の構造'!J$50</f>
        <v>2067</v>
      </c>
      <c r="H58" s="180"/>
      <c r="I58" s="180"/>
      <c r="J58" s="180">
        <f>'将来負担比率（分子）の構造'!K$50</f>
        <v>2510</v>
      </c>
      <c r="K58" s="180"/>
      <c r="L58" s="180"/>
      <c r="M58" s="180">
        <f>'将来負担比率（分子）の構造'!L$50</f>
        <v>2697</v>
      </c>
      <c r="N58" s="180"/>
      <c r="O58" s="180"/>
      <c r="P58" s="180">
        <f>'将来負担比率（分子）の構造'!M$50</f>
        <v>2873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1660</v>
      </c>
      <c r="C61" s="180"/>
      <c r="D61" s="180"/>
      <c r="E61" s="180">
        <f>'将来負担比率（分子）の構造'!J$46</f>
        <v>1476</v>
      </c>
      <c r="F61" s="180"/>
      <c r="G61" s="180"/>
      <c r="H61" s="180">
        <f>'将来負担比率（分子）の構造'!K$46</f>
        <v>1368</v>
      </c>
      <c r="I61" s="180"/>
      <c r="J61" s="180"/>
      <c r="K61" s="180">
        <f>'将来負担比率（分子）の構造'!L$46</f>
        <v>1260</v>
      </c>
      <c r="L61" s="180"/>
      <c r="M61" s="180"/>
      <c r="N61" s="180">
        <f>'将来負担比率（分子）の構造'!M$46</f>
        <v>1152</v>
      </c>
      <c r="O61" s="180"/>
      <c r="P61" s="180"/>
    </row>
    <row r="62" spans="1:16" x14ac:dyDescent="0.15">
      <c r="A62" s="180" t="s">
        <v>35</v>
      </c>
      <c r="B62" s="180">
        <f>'将来負担比率（分子）の構造'!I$45</f>
        <v>1752</v>
      </c>
      <c r="C62" s="180"/>
      <c r="D62" s="180"/>
      <c r="E62" s="180">
        <f>'将来負担比率（分子）の構造'!J$45</f>
        <v>1570</v>
      </c>
      <c r="F62" s="180"/>
      <c r="G62" s="180"/>
      <c r="H62" s="180">
        <f>'将来負担比率（分子）の構造'!K$45</f>
        <v>1496</v>
      </c>
      <c r="I62" s="180"/>
      <c r="J62" s="180"/>
      <c r="K62" s="180">
        <f>'将来負担比率（分子）の構造'!L$45</f>
        <v>1439</v>
      </c>
      <c r="L62" s="180"/>
      <c r="M62" s="180"/>
      <c r="N62" s="180">
        <f>'将来負担比率（分子）の構造'!M$45</f>
        <v>1383</v>
      </c>
      <c r="O62" s="180"/>
      <c r="P62" s="180"/>
    </row>
    <row r="63" spans="1:16" x14ac:dyDescent="0.15">
      <c r="A63" s="180" t="s">
        <v>34</v>
      </c>
      <c r="B63" s="180">
        <f>'将来負担比率（分子）の構造'!I$44</f>
        <v>806</v>
      </c>
      <c r="C63" s="180"/>
      <c r="D63" s="180"/>
      <c r="E63" s="180">
        <f>'将来負担比率（分子）の構造'!J$44</f>
        <v>904</v>
      </c>
      <c r="F63" s="180"/>
      <c r="G63" s="180"/>
      <c r="H63" s="180">
        <f>'将来負担比率（分子）の構造'!K$44</f>
        <v>835</v>
      </c>
      <c r="I63" s="180"/>
      <c r="J63" s="180"/>
      <c r="K63" s="180">
        <f>'将来負担比率（分子）の構造'!L$44</f>
        <v>811</v>
      </c>
      <c r="L63" s="180"/>
      <c r="M63" s="180"/>
      <c r="N63" s="180">
        <f>'将来負担比率（分子）の構造'!M$44</f>
        <v>1152</v>
      </c>
      <c r="O63" s="180"/>
      <c r="P63" s="180"/>
    </row>
    <row r="64" spans="1:16" x14ac:dyDescent="0.15">
      <c r="A64" s="180" t="s">
        <v>33</v>
      </c>
      <c r="B64" s="180">
        <f>'将来負担比率（分子）の構造'!I$43</f>
        <v>5527</v>
      </c>
      <c r="C64" s="180"/>
      <c r="D64" s="180"/>
      <c r="E64" s="180">
        <f>'将来負担比率（分子）の構造'!J$43</f>
        <v>5526</v>
      </c>
      <c r="F64" s="180"/>
      <c r="G64" s="180"/>
      <c r="H64" s="180">
        <f>'将来負担比率（分子）の構造'!K$43</f>
        <v>5529</v>
      </c>
      <c r="I64" s="180"/>
      <c r="J64" s="180"/>
      <c r="K64" s="180">
        <f>'将来負担比率（分子）の構造'!L$43</f>
        <v>5694</v>
      </c>
      <c r="L64" s="180"/>
      <c r="M64" s="180"/>
      <c r="N64" s="180">
        <f>'将来負担比率（分子）の構造'!M$43</f>
        <v>5352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10806</v>
      </c>
      <c r="C66" s="180"/>
      <c r="D66" s="180"/>
      <c r="E66" s="180">
        <f>'将来負担比率（分子）の構造'!J$41</f>
        <v>11385</v>
      </c>
      <c r="F66" s="180"/>
      <c r="G66" s="180"/>
      <c r="H66" s="180">
        <f>'将来負担比率（分子）の構造'!K$41</f>
        <v>11737</v>
      </c>
      <c r="I66" s="180"/>
      <c r="J66" s="180"/>
      <c r="K66" s="180">
        <f>'将来負担比率（分子）の構造'!L$41</f>
        <v>12596</v>
      </c>
      <c r="L66" s="180"/>
      <c r="M66" s="180"/>
      <c r="N66" s="180">
        <f>'将来負担比率（分子）の構造'!M$41</f>
        <v>12495</v>
      </c>
      <c r="O66" s="180"/>
      <c r="P66" s="180"/>
    </row>
    <row r="67" spans="1:16" x14ac:dyDescent="0.15">
      <c r="A67" s="180" t="s">
        <v>75</v>
      </c>
      <c r="B67" s="180" t="e">
        <f>NA()</f>
        <v>#N/A</v>
      </c>
      <c r="C67" s="180">
        <f>IF(ISNUMBER('将来負担比率（分子）の構造'!I$53), IF('将来負担比率（分子）の構造'!I$53 &lt; 0, 0, '将来負担比率（分子）の構造'!I$53), NA())</f>
        <v>5781</v>
      </c>
      <c r="D67" s="180" t="e">
        <f>NA()</f>
        <v>#N/A</v>
      </c>
      <c r="E67" s="180" t="e">
        <f>NA()</f>
        <v>#N/A</v>
      </c>
      <c r="F67" s="180">
        <f>IF(ISNUMBER('将来負担比率（分子）の構造'!J$53), IF('将来負担比率（分子）の構造'!J$53 &lt; 0, 0, '将来負担比率（分子）の構造'!J$53), NA())</f>
        <v>6143</v>
      </c>
      <c r="G67" s="180" t="e">
        <f>NA()</f>
        <v>#N/A</v>
      </c>
      <c r="H67" s="180" t="e">
        <f>NA()</f>
        <v>#N/A</v>
      </c>
      <c r="I67" s="180">
        <f>IF(ISNUMBER('将来負担比率（分子）の構造'!K$53), IF('将来負担比率（分子）の構造'!K$53 &lt; 0, 0, '将来負担比率（分子）の構造'!K$53), NA())</f>
        <v>5270</v>
      </c>
      <c r="J67" s="180" t="e">
        <f>NA()</f>
        <v>#N/A</v>
      </c>
      <c r="K67" s="180" t="e">
        <f>NA()</f>
        <v>#N/A</v>
      </c>
      <c r="L67" s="180">
        <f>IF(ISNUMBER('将来負担比率（分子）の構造'!L$53), IF('将来負担比率（分子）の構造'!L$53 &lt; 0, 0, '将来負担比率（分子）の構造'!L$53), NA())</f>
        <v>6256</v>
      </c>
      <c r="M67" s="180" t="e">
        <f>NA()</f>
        <v>#N/A</v>
      </c>
      <c r="N67" s="180" t="e">
        <f>NA()</f>
        <v>#N/A</v>
      </c>
      <c r="O67" s="180">
        <f>IF(ISNUMBER('将来負担比率（分子）の構造'!M$53), IF('将来負担比率（分子）の構造'!M$53 &lt; 0, 0, '将来負担比率（分子）の構造'!M$53), NA())</f>
        <v>6116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1736</v>
      </c>
      <c r="C72" s="184">
        <f>基金残高に係る経年分析!G55</f>
        <v>1886</v>
      </c>
      <c r="D72" s="184">
        <f>基金残高に係る経年分析!H55</f>
        <v>1937</v>
      </c>
    </row>
    <row r="73" spans="1:16" x14ac:dyDescent="0.15">
      <c r="A73" s="183" t="s">
        <v>78</v>
      </c>
      <c r="B73" s="184">
        <f>基金残高に係る経年分析!F56</f>
        <v>20</v>
      </c>
      <c r="C73" s="184">
        <f>基金残高に係る経年分析!G56</f>
        <v>20</v>
      </c>
      <c r="D73" s="184">
        <f>基金残高に係る経年分析!H56</f>
        <v>20</v>
      </c>
    </row>
    <row r="74" spans="1:16" x14ac:dyDescent="0.15">
      <c r="A74" s="183" t="s">
        <v>79</v>
      </c>
      <c r="B74" s="184">
        <f>基金残高に係る経年分析!F57</f>
        <v>338</v>
      </c>
      <c r="C74" s="184">
        <f>基金残高に係る経年分析!G57</f>
        <v>345</v>
      </c>
      <c r="D74" s="184">
        <f>基金残高に係る経年分析!H57</f>
        <v>355</v>
      </c>
    </row>
  </sheetData>
  <sheetProtection algorithmName="SHA-512" hashValue="lVJ0nfF1w79wp/VXGAYWGA2wv9HChOnkLExT42OOGuEh7+4G4QViM8lvtk2tspnV8mQYkVJhewrrwp2IgYmtfA==" saltValue="Q1oc7JMpzvIcayY7aUj5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3038260</v>
      </c>
      <c r="S5" s="631"/>
      <c r="T5" s="631"/>
      <c r="U5" s="631"/>
      <c r="V5" s="631"/>
      <c r="W5" s="631"/>
      <c r="X5" s="631"/>
      <c r="Y5" s="632"/>
      <c r="Z5" s="633">
        <v>34.299999999999997</v>
      </c>
      <c r="AA5" s="633"/>
      <c r="AB5" s="633"/>
      <c r="AC5" s="633"/>
      <c r="AD5" s="634">
        <v>2974486</v>
      </c>
      <c r="AE5" s="634"/>
      <c r="AF5" s="634"/>
      <c r="AG5" s="634"/>
      <c r="AH5" s="634"/>
      <c r="AI5" s="634"/>
      <c r="AJ5" s="634"/>
      <c r="AK5" s="634"/>
      <c r="AL5" s="635">
        <v>58.6</v>
      </c>
      <c r="AM5" s="636"/>
      <c r="AN5" s="636"/>
      <c r="AO5" s="637"/>
      <c r="AP5" s="627" t="s">
        <v>226</v>
      </c>
      <c r="AQ5" s="628"/>
      <c r="AR5" s="628"/>
      <c r="AS5" s="628"/>
      <c r="AT5" s="628"/>
      <c r="AU5" s="628"/>
      <c r="AV5" s="628"/>
      <c r="AW5" s="628"/>
      <c r="AX5" s="628"/>
      <c r="AY5" s="628"/>
      <c r="AZ5" s="628"/>
      <c r="BA5" s="628"/>
      <c r="BB5" s="628"/>
      <c r="BC5" s="628"/>
      <c r="BD5" s="628"/>
      <c r="BE5" s="628"/>
      <c r="BF5" s="629"/>
      <c r="BG5" s="641">
        <v>2974486</v>
      </c>
      <c r="BH5" s="642"/>
      <c r="BI5" s="642"/>
      <c r="BJ5" s="642"/>
      <c r="BK5" s="642"/>
      <c r="BL5" s="642"/>
      <c r="BM5" s="642"/>
      <c r="BN5" s="643"/>
      <c r="BO5" s="644">
        <v>97.9</v>
      </c>
      <c r="BP5" s="644"/>
      <c r="BQ5" s="644"/>
      <c r="BR5" s="644"/>
      <c r="BS5" s="645">
        <v>38557</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59532</v>
      </c>
      <c r="S6" s="642"/>
      <c r="T6" s="642"/>
      <c r="U6" s="642"/>
      <c r="V6" s="642"/>
      <c r="W6" s="642"/>
      <c r="X6" s="642"/>
      <c r="Y6" s="643"/>
      <c r="Z6" s="644">
        <v>0.7</v>
      </c>
      <c r="AA6" s="644"/>
      <c r="AB6" s="644"/>
      <c r="AC6" s="644"/>
      <c r="AD6" s="645">
        <v>59532</v>
      </c>
      <c r="AE6" s="645"/>
      <c r="AF6" s="645"/>
      <c r="AG6" s="645"/>
      <c r="AH6" s="645"/>
      <c r="AI6" s="645"/>
      <c r="AJ6" s="645"/>
      <c r="AK6" s="645"/>
      <c r="AL6" s="646">
        <v>1.2</v>
      </c>
      <c r="AM6" s="647"/>
      <c r="AN6" s="647"/>
      <c r="AO6" s="648"/>
      <c r="AP6" s="638" t="s">
        <v>231</v>
      </c>
      <c r="AQ6" s="639"/>
      <c r="AR6" s="639"/>
      <c r="AS6" s="639"/>
      <c r="AT6" s="639"/>
      <c r="AU6" s="639"/>
      <c r="AV6" s="639"/>
      <c r="AW6" s="639"/>
      <c r="AX6" s="639"/>
      <c r="AY6" s="639"/>
      <c r="AZ6" s="639"/>
      <c r="BA6" s="639"/>
      <c r="BB6" s="639"/>
      <c r="BC6" s="639"/>
      <c r="BD6" s="639"/>
      <c r="BE6" s="639"/>
      <c r="BF6" s="640"/>
      <c r="BG6" s="641">
        <v>2974486</v>
      </c>
      <c r="BH6" s="642"/>
      <c r="BI6" s="642"/>
      <c r="BJ6" s="642"/>
      <c r="BK6" s="642"/>
      <c r="BL6" s="642"/>
      <c r="BM6" s="642"/>
      <c r="BN6" s="643"/>
      <c r="BO6" s="644">
        <v>97.9</v>
      </c>
      <c r="BP6" s="644"/>
      <c r="BQ6" s="644"/>
      <c r="BR6" s="644"/>
      <c r="BS6" s="645">
        <v>38557</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106280</v>
      </c>
      <c r="CS6" s="642"/>
      <c r="CT6" s="642"/>
      <c r="CU6" s="642"/>
      <c r="CV6" s="642"/>
      <c r="CW6" s="642"/>
      <c r="CX6" s="642"/>
      <c r="CY6" s="643"/>
      <c r="CZ6" s="635">
        <v>1.3</v>
      </c>
      <c r="DA6" s="636"/>
      <c r="DB6" s="636"/>
      <c r="DC6" s="655"/>
      <c r="DD6" s="650" t="s">
        <v>184</v>
      </c>
      <c r="DE6" s="642"/>
      <c r="DF6" s="642"/>
      <c r="DG6" s="642"/>
      <c r="DH6" s="642"/>
      <c r="DI6" s="642"/>
      <c r="DJ6" s="642"/>
      <c r="DK6" s="642"/>
      <c r="DL6" s="642"/>
      <c r="DM6" s="642"/>
      <c r="DN6" s="642"/>
      <c r="DO6" s="642"/>
      <c r="DP6" s="643"/>
      <c r="DQ6" s="650">
        <v>106078</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7349</v>
      </c>
      <c r="S7" s="642"/>
      <c r="T7" s="642"/>
      <c r="U7" s="642"/>
      <c r="V7" s="642"/>
      <c r="W7" s="642"/>
      <c r="X7" s="642"/>
      <c r="Y7" s="643"/>
      <c r="Z7" s="644">
        <v>0.1</v>
      </c>
      <c r="AA7" s="644"/>
      <c r="AB7" s="644"/>
      <c r="AC7" s="644"/>
      <c r="AD7" s="645">
        <v>7349</v>
      </c>
      <c r="AE7" s="645"/>
      <c r="AF7" s="645"/>
      <c r="AG7" s="645"/>
      <c r="AH7" s="645"/>
      <c r="AI7" s="645"/>
      <c r="AJ7" s="645"/>
      <c r="AK7" s="645"/>
      <c r="AL7" s="646">
        <v>0.1</v>
      </c>
      <c r="AM7" s="647"/>
      <c r="AN7" s="647"/>
      <c r="AO7" s="648"/>
      <c r="AP7" s="638" t="s">
        <v>234</v>
      </c>
      <c r="AQ7" s="639"/>
      <c r="AR7" s="639"/>
      <c r="AS7" s="639"/>
      <c r="AT7" s="639"/>
      <c r="AU7" s="639"/>
      <c r="AV7" s="639"/>
      <c r="AW7" s="639"/>
      <c r="AX7" s="639"/>
      <c r="AY7" s="639"/>
      <c r="AZ7" s="639"/>
      <c r="BA7" s="639"/>
      <c r="BB7" s="639"/>
      <c r="BC7" s="639"/>
      <c r="BD7" s="639"/>
      <c r="BE7" s="639"/>
      <c r="BF7" s="640"/>
      <c r="BG7" s="641">
        <v>1312232</v>
      </c>
      <c r="BH7" s="642"/>
      <c r="BI7" s="642"/>
      <c r="BJ7" s="642"/>
      <c r="BK7" s="642"/>
      <c r="BL7" s="642"/>
      <c r="BM7" s="642"/>
      <c r="BN7" s="643"/>
      <c r="BO7" s="644">
        <v>43.2</v>
      </c>
      <c r="BP7" s="644"/>
      <c r="BQ7" s="644"/>
      <c r="BR7" s="644"/>
      <c r="BS7" s="645">
        <v>38557</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1143828</v>
      </c>
      <c r="CS7" s="642"/>
      <c r="CT7" s="642"/>
      <c r="CU7" s="642"/>
      <c r="CV7" s="642"/>
      <c r="CW7" s="642"/>
      <c r="CX7" s="642"/>
      <c r="CY7" s="643"/>
      <c r="CZ7" s="644">
        <v>13.5</v>
      </c>
      <c r="DA7" s="644"/>
      <c r="DB7" s="644"/>
      <c r="DC7" s="644"/>
      <c r="DD7" s="650">
        <v>135211</v>
      </c>
      <c r="DE7" s="642"/>
      <c r="DF7" s="642"/>
      <c r="DG7" s="642"/>
      <c r="DH7" s="642"/>
      <c r="DI7" s="642"/>
      <c r="DJ7" s="642"/>
      <c r="DK7" s="642"/>
      <c r="DL7" s="642"/>
      <c r="DM7" s="642"/>
      <c r="DN7" s="642"/>
      <c r="DO7" s="642"/>
      <c r="DP7" s="643"/>
      <c r="DQ7" s="650">
        <v>1015446</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15338</v>
      </c>
      <c r="S8" s="642"/>
      <c r="T8" s="642"/>
      <c r="U8" s="642"/>
      <c r="V8" s="642"/>
      <c r="W8" s="642"/>
      <c r="X8" s="642"/>
      <c r="Y8" s="643"/>
      <c r="Z8" s="644">
        <v>0.2</v>
      </c>
      <c r="AA8" s="644"/>
      <c r="AB8" s="644"/>
      <c r="AC8" s="644"/>
      <c r="AD8" s="645">
        <v>15338</v>
      </c>
      <c r="AE8" s="645"/>
      <c r="AF8" s="645"/>
      <c r="AG8" s="645"/>
      <c r="AH8" s="645"/>
      <c r="AI8" s="645"/>
      <c r="AJ8" s="645"/>
      <c r="AK8" s="645"/>
      <c r="AL8" s="646">
        <v>0.3</v>
      </c>
      <c r="AM8" s="647"/>
      <c r="AN8" s="647"/>
      <c r="AO8" s="648"/>
      <c r="AP8" s="638" t="s">
        <v>237</v>
      </c>
      <c r="AQ8" s="639"/>
      <c r="AR8" s="639"/>
      <c r="AS8" s="639"/>
      <c r="AT8" s="639"/>
      <c r="AU8" s="639"/>
      <c r="AV8" s="639"/>
      <c r="AW8" s="639"/>
      <c r="AX8" s="639"/>
      <c r="AY8" s="639"/>
      <c r="AZ8" s="639"/>
      <c r="BA8" s="639"/>
      <c r="BB8" s="639"/>
      <c r="BC8" s="639"/>
      <c r="BD8" s="639"/>
      <c r="BE8" s="639"/>
      <c r="BF8" s="640"/>
      <c r="BG8" s="641">
        <v>40984</v>
      </c>
      <c r="BH8" s="642"/>
      <c r="BI8" s="642"/>
      <c r="BJ8" s="642"/>
      <c r="BK8" s="642"/>
      <c r="BL8" s="642"/>
      <c r="BM8" s="642"/>
      <c r="BN8" s="643"/>
      <c r="BO8" s="644">
        <v>1.3</v>
      </c>
      <c r="BP8" s="644"/>
      <c r="BQ8" s="644"/>
      <c r="BR8" s="644"/>
      <c r="BS8" s="650" t="s">
        <v>238</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2907292</v>
      </c>
      <c r="CS8" s="642"/>
      <c r="CT8" s="642"/>
      <c r="CU8" s="642"/>
      <c r="CV8" s="642"/>
      <c r="CW8" s="642"/>
      <c r="CX8" s="642"/>
      <c r="CY8" s="643"/>
      <c r="CZ8" s="644">
        <v>34.4</v>
      </c>
      <c r="DA8" s="644"/>
      <c r="DB8" s="644"/>
      <c r="DC8" s="644"/>
      <c r="DD8" s="650">
        <v>127723</v>
      </c>
      <c r="DE8" s="642"/>
      <c r="DF8" s="642"/>
      <c r="DG8" s="642"/>
      <c r="DH8" s="642"/>
      <c r="DI8" s="642"/>
      <c r="DJ8" s="642"/>
      <c r="DK8" s="642"/>
      <c r="DL8" s="642"/>
      <c r="DM8" s="642"/>
      <c r="DN8" s="642"/>
      <c r="DO8" s="642"/>
      <c r="DP8" s="643"/>
      <c r="DQ8" s="650">
        <v>1489860</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11325</v>
      </c>
      <c r="S9" s="642"/>
      <c r="T9" s="642"/>
      <c r="U9" s="642"/>
      <c r="V9" s="642"/>
      <c r="W9" s="642"/>
      <c r="X9" s="642"/>
      <c r="Y9" s="643"/>
      <c r="Z9" s="644">
        <v>0.1</v>
      </c>
      <c r="AA9" s="644"/>
      <c r="AB9" s="644"/>
      <c r="AC9" s="644"/>
      <c r="AD9" s="645">
        <v>11325</v>
      </c>
      <c r="AE9" s="645"/>
      <c r="AF9" s="645"/>
      <c r="AG9" s="645"/>
      <c r="AH9" s="645"/>
      <c r="AI9" s="645"/>
      <c r="AJ9" s="645"/>
      <c r="AK9" s="645"/>
      <c r="AL9" s="646">
        <v>0.2</v>
      </c>
      <c r="AM9" s="647"/>
      <c r="AN9" s="647"/>
      <c r="AO9" s="648"/>
      <c r="AP9" s="638" t="s">
        <v>241</v>
      </c>
      <c r="AQ9" s="639"/>
      <c r="AR9" s="639"/>
      <c r="AS9" s="639"/>
      <c r="AT9" s="639"/>
      <c r="AU9" s="639"/>
      <c r="AV9" s="639"/>
      <c r="AW9" s="639"/>
      <c r="AX9" s="639"/>
      <c r="AY9" s="639"/>
      <c r="AZ9" s="639"/>
      <c r="BA9" s="639"/>
      <c r="BB9" s="639"/>
      <c r="BC9" s="639"/>
      <c r="BD9" s="639"/>
      <c r="BE9" s="639"/>
      <c r="BF9" s="640"/>
      <c r="BG9" s="641">
        <v>1012056</v>
      </c>
      <c r="BH9" s="642"/>
      <c r="BI9" s="642"/>
      <c r="BJ9" s="642"/>
      <c r="BK9" s="642"/>
      <c r="BL9" s="642"/>
      <c r="BM9" s="642"/>
      <c r="BN9" s="643"/>
      <c r="BO9" s="644">
        <v>33.299999999999997</v>
      </c>
      <c r="BP9" s="644"/>
      <c r="BQ9" s="644"/>
      <c r="BR9" s="644"/>
      <c r="BS9" s="650" t="s">
        <v>184</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786051</v>
      </c>
      <c r="CS9" s="642"/>
      <c r="CT9" s="642"/>
      <c r="CU9" s="642"/>
      <c r="CV9" s="642"/>
      <c r="CW9" s="642"/>
      <c r="CX9" s="642"/>
      <c r="CY9" s="643"/>
      <c r="CZ9" s="644">
        <v>9.3000000000000007</v>
      </c>
      <c r="DA9" s="644"/>
      <c r="DB9" s="644"/>
      <c r="DC9" s="644"/>
      <c r="DD9" s="650">
        <v>20073</v>
      </c>
      <c r="DE9" s="642"/>
      <c r="DF9" s="642"/>
      <c r="DG9" s="642"/>
      <c r="DH9" s="642"/>
      <c r="DI9" s="642"/>
      <c r="DJ9" s="642"/>
      <c r="DK9" s="642"/>
      <c r="DL9" s="642"/>
      <c r="DM9" s="642"/>
      <c r="DN9" s="642"/>
      <c r="DO9" s="642"/>
      <c r="DP9" s="643"/>
      <c r="DQ9" s="650">
        <v>572126</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137</v>
      </c>
      <c r="S10" s="642"/>
      <c r="T10" s="642"/>
      <c r="U10" s="642"/>
      <c r="V10" s="642"/>
      <c r="W10" s="642"/>
      <c r="X10" s="642"/>
      <c r="Y10" s="643"/>
      <c r="Z10" s="644" t="s">
        <v>244</v>
      </c>
      <c r="AA10" s="644"/>
      <c r="AB10" s="644"/>
      <c r="AC10" s="644"/>
      <c r="AD10" s="645" t="s">
        <v>244</v>
      </c>
      <c r="AE10" s="645"/>
      <c r="AF10" s="645"/>
      <c r="AG10" s="645"/>
      <c r="AH10" s="645"/>
      <c r="AI10" s="645"/>
      <c r="AJ10" s="645"/>
      <c r="AK10" s="645"/>
      <c r="AL10" s="646" t="s">
        <v>244</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64802</v>
      </c>
      <c r="BH10" s="642"/>
      <c r="BI10" s="642"/>
      <c r="BJ10" s="642"/>
      <c r="BK10" s="642"/>
      <c r="BL10" s="642"/>
      <c r="BM10" s="642"/>
      <c r="BN10" s="643"/>
      <c r="BO10" s="644">
        <v>2.1</v>
      </c>
      <c r="BP10" s="644"/>
      <c r="BQ10" s="644"/>
      <c r="BR10" s="644"/>
      <c r="BS10" s="650" t="s">
        <v>238</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v>18589</v>
      </c>
      <c r="CS10" s="642"/>
      <c r="CT10" s="642"/>
      <c r="CU10" s="642"/>
      <c r="CV10" s="642"/>
      <c r="CW10" s="642"/>
      <c r="CX10" s="642"/>
      <c r="CY10" s="643"/>
      <c r="CZ10" s="644">
        <v>0.2</v>
      </c>
      <c r="DA10" s="644"/>
      <c r="DB10" s="644"/>
      <c r="DC10" s="644"/>
      <c r="DD10" s="650" t="s">
        <v>238</v>
      </c>
      <c r="DE10" s="642"/>
      <c r="DF10" s="642"/>
      <c r="DG10" s="642"/>
      <c r="DH10" s="642"/>
      <c r="DI10" s="642"/>
      <c r="DJ10" s="642"/>
      <c r="DK10" s="642"/>
      <c r="DL10" s="642"/>
      <c r="DM10" s="642"/>
      <c r="DN10" s="642"/>
      <c r="DO10" s="642"/>
      <c r="DP10" s="643"/>
      <c r="DQ10" s="650">
        <v>3589</v>
      </c>
      <c r="DR10" s="642"/>
      <c r="DS10" s="642"/>
      <c r="DT10" s="642"/>
      <c r="DU10" s="642"/>
      <c r="DV10" s="642"/>
      <c r="DW10" s="642"/>
      <c r="DX10" s="642"/>
      <c r="DY10" s="642"/>
      <c r="DZ10" s="642"/>
      <c r="EA10" s="642"/>
      <c r="EB10" s="642"/>
      <c r="EC10" s="651"/>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184</v>
      </c>
      <c r="S11" s="642"/>
      <c r="T11" s="642"/>
      <c r="U11" s="642"/>
      <c r="V11" s="642"/>
      <c r="W11" s="642"/>
      <c r="X11" s="642"/>
      <c r="Y11" s="643"/>
      <c r="Z11" s="644" t="s">
        <v>184</v>
      </c>
      <c r="AA11" s="644"/>
      <c r="AB11" s="644"/>
      <c r="AC11" s="644"/>
      <c r="AD11" s="645" t="s">
        <v>184</v>
      </c>
      <c r="AE11" s="645"/>
      <c r="AF11" s="645"/>
      <c r="AG11" s="645"/>
      <c r="AH11" s="645"/>
      <c r="AI11" s="645"/>
      <c r="AJ11" s="645"/>
      <c r="AK11" s="645"/>
      <c r="AL11" s="646" t="s">
        <v>184</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194390</v>
      </c>
      <c r="BH11" s="642"/>
      <c r="BI11" s="642"/>
      <c r="BJ11" s="642"/>
      <c r="BK11" s="642"/>
      <c r="BL11" s="642"/>
      <c r="BM11" s="642"/>
      <c r="BN11" s="643"/>
      <c r="BO11" s="644">
        <v>6.4</v>
      </c>
      <c r="BP11" s="644"/>
      <c r="BQ11" s="644"/>
      <c r="BR11" s="644"/>
      <c r="BS11" s="650">
        <v>38557</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271615</v>
      </c>
      <c r="CS11" s="642"/>
      <c r="CT11" s="642"/>
      <c r="CU11" s="642"/>
      <c r="CV11" s="642"/>
      <c r="CW11" s="642"/>
      <c r="CX11" s="642"/>
      <c r="CY11" s="643"/>
      <c r="CZ11" s="644">
        <v>3.2</v>
      </c>
      <c r="DA11" s="644"/>
      <c r="DB11" s="644"/>
      <c r="DC11" s="644"/>
      <c r="DD11" s="650">
        <v>95983</v>
      </c>
      <c r="DE11" s="642"/>
      <c r="DF11" s="642"/>
      <c r="DG11" s="642"/>
      <c r="DH11" s="642"/>
      <c r="DI11" s="642"/>
      <c r="DJ11" s="642"/>
      <c r="DK11" s="642"/>
      <c r="DL11" s="642"/>
      <c r="DM11" s="642"/>
      <c r="DN11" s="642"/>
      <c r="DO11" s="642"/>
      <c r="DP11" s="643"/>
      <c r="DQ11" s="650">
        <v>144487</v>
      </c>
      <c r="DR11" s="642"/>
      <c r="DS11" s="642"/>
      <c r="DT11" s="642"/>
      <c r="DU11" s="642"/>
      <c r="DV11" s="642"/>
      <c r="DW11" s="642"/>
      <c r="DX11" s="642"/>
      <c r="DY11" s="642"/>
      <c r="DZ11" s="642"/>
      <c r="EA11" s="642"/>
      <c r="EB11" s="642"/>
      <c r="EC11" s="651"/>
    </row>
    <row r="12" spans="2:143" ht="11.25" customHeight="1" x14ac:dyDescent="0.15">
      <c r="B12" s="638" t="s">
        <v>250</v>
      </c>
      <c r="C12" s="639"/>
      <c r="D12" s="639"/>
      <c r="E12" s="639"/>
      <c r="F12" s="639"/>
      <c r="G12" s="639"/>
      <c r="H12" s="639"/>
      <c r="I12" s="639"/>
      <c r="J12" s="639"/>
      <c r="K12" s="639"/>
      <c r="L12" s="639"/>
      <c r="M12" s="639"/>
      <c r="N12" s="639"/>
      <c r="O12" s="639"/>
      <c r="P12" s="639"/>
      <c r="Q12" s="640"/>
      <c r="R12" s="641">
        <v>432417</v>
      </c>
      <c r="S12" s="642"/>
      <c r="T12" s="642"/>
      <c r="U12" s="642"/>
      <c r="V12" s="642"/>
      <c r="W12" s="642"/>
      <c r="X12" s="642"/>
      <c r="Y12" s="643"/>
      <c r="Z12" s="644">
        <v>4.9000000000000004</v>
      </c>
      <c r="AA12" s="644"/>
      <c r="AB12" s="644"/>
      <c r="AC12" s="644"/>
      <c r="AD12" s="645">
        <v>432417</v>
      </c>
      <c r="AE12" s="645"/>
      <c r="AF12" s="645"/>
      <c r="AG12" s="645"/>
      <c r="AH12" s="645"/>
      <c r="AI12" s="645"/>
      <c r="AJ12" s="645"/>
      <c r="AK12" s="645"/>
      <c r="AL12" s="646">
        <v>8.5</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1422550</v>
      </c>
      <c r="BH12" s="642"/>
      <c r="BI12" s="642"/>
      <c r="BJ12" s="642"/>
      <c r="BK12" s="642"/>
      <c r="BL12" s="642"/>
      <c r="BM12" s="642"/>
      <c r="BN12" s="643"/>
      <c r="BO12" s="644">
        <v>46.8</v>
      </c>
      <c r="BP12" s="644"/>
      <c r="BQ12" s="644"/>
      <c r="BR12" s="644"/>
      <c r="BS12" s="650" t="s">
        <v>137</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79975</v>
      </c>
      <c r="CS12" s="642"/>
      <c r="CT12" s="642"/>
      <c r="CU12" s="642"/>
      <c r="CV12" s="642"/>
      <c r="CW12" s="642"/>
      <c r="CX12" s="642"/>
      <c r="CY12" s="643"/>
      <c r="CZ12" s="644">
        <v>0.9</v>
      </c>
      <c r="DA12" s="644"/>
      <c r="DB12" s="644"/>
      <c r="DC12" s="644"/>
      <c r="DD12" s="650">
        <v>227</v>
      </c>
      <c r="DE12" s="642"/>
      <c r="DF12" s="642"/>
      <c r="DG12" s="642"/>
      <c r="DH12" s="642"/>
      <c r="DI12" s="642"/>
      <c r="DJ12" s="642"/>
      <c r="DK12" s="642"/>
      <c r="DL12" s="642"/>
      <c r="DM12" s="642"/>
      <c r="DN12" s="642"/>
      <c r="DO12" s="642"/>
      <c r="DP12" s="643"/>
      <c r="DQ12" s="650">
        <v>27118</v>
      </c>
      <c r="DR12" s="642"/>
      <c r="DS12" s="642"/>
      <c r="DT12" s="642"/>
      <c r="DU12" s="642"/>
      <c r="DV12" s="642"/>
      <c r="DW12" s="642"/>
      <c r="DX12" s="642"/>
      <c r="DY12" s="642"/>
      <c r="DZ12" s="642"/>
      <c r="EA12" s="642"/>
      <c r="EB12" s="642"/>
      <c r="EC12" s="651"/>
    </row>
    <row r="13" spans="2:143" ht="11.25" customHeight="1" x14ac:dyDescent="0.15">
      <c r="B13" s="638" t="s">
        <v>253</v>
      </c>
      <c r="C13" s="639"/>
      <c r="D13" s="639"/>
      <c r="E13" s="639"/>
      <c r="F13" s="639"/>
      <c r="G13" s="639"/>
      <c r="H13" s="639"/>
      <c r="I13" s="639"/>
      <c r="J13" s="639"/>
      <c r="K13" s="639"/>
      <c r="L13" s="639"/>
      <c r="M13" s="639"/>
      <c r="N13" s="639"/>
      <c r="O13" s="639"/>
      <c r="P13" s="639"/>
      <c r="Q13" s="640"/>
      <c r="R13" s="641" t="s">
        <v>244</v>
      </c>
      <c r="S13" s="642"/>
      <c r="T13" s="642"/>
      <c r="U13" s="642"/>
      <c r="V13" s="642"/>
      <c r="W13" s="642"/>
      <c r="X13" s="642"/>
      <c r="Y13" s="643"/>
      <c r="Z13" s="644" t="s">
        <v>244</v>
      </c>
      <c r="AA13" s="644"/>
      <c r="AB13" s="644"/>
      <c r="AC13" s="644"/>
      <c r="AD13" s="645" t="s">
        <v>137</v>
      </c>
      <c r="AE13" s="645"/>
      <c r="AF13" s="645"/>
      <c r="AG13" s="645"/>
      <c r="AH13" s="645"/>
      <c r="AI13" s="645"/>
      <c r="AJ13" s="645"/>
      <c r="AK13" s="645"/>
      <c r="AL13" s="646" t="s">
        <v>238</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1418061</v>
      </c>
      <c r="BH13" s="642"/>
      <c r="BI13" s="642"/>
      <c r="BJ13" s="642"/>
      <c r="BK13" s="642"/>
      <c r="BL13" s="642"/>
      <c r="BM13" s="642"/>
      <c r="BN13" s="643"/>
      <c r="BO13" s="644">
        <v>46.7</v>
      </c>
      <c r="BP13" s="644"/>
      <c r="BQ13" s="644"/>
      <c r="BR13" s="644"/>
      <c r="BS13" s="650" t="s">
        <v>244</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978289</v>
      </c>
      <c r="CS13" s="642"/>
      <c r="CT13" s="642"/>
      <c r="CU13" s="642"/>
      <c r="CV13" s="642"/>
      <c r="CW13" s="642"/>
      <c r="CX13" s="642"/>
      <c r="CY13" s="643"/>
      <c r="CZ13" s="644">
        <v>11.6</v>
      </c>
      <c r="DA13" s="644"/>
      <c r="DB13" s="644"/>
      <c r="DC13" s="644"/>
      <c r="DD13" s="650">
        <v>343379</v>
      </c>
      <c r="DE13" s="642"/>
      <c r="DF13" s="642"/>
      <c r="DG13" s="642"/>
      <c r="DH13" s="642"/>
      <c r="DI13" s="642"/>
      <c r="DJ13" s="642"/>
      <c r="DK13" s="642"/>
      <c r="DL13" s="642"/>
      <c r="DM13" s="642"/>
      <c r="DN13" s="642"/>
      <c r="DO13" s="642"/>
      <c r="DP13" s="643"/>
      <c r="DQ13" s="650">
        <v>658283</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238</v>
      </c>
      <c r="S14" s="642"/>
      <c r="T14" s="642"/>
      <c r="U14" s="642"/>
      <c r="V14" s="642"/>
      <c r="W14" s="642"/>
      <c r="X14" s="642"/>
      <c r="Y14" s="643"/>
      <c r="Z14" s="644" t="s">
        <v>244</v>
      </c>
      <c r="AA14" s="644"/>
      <c r="AB14" s="644"/>
      <c r="AC14" s="644"/>
      <c r="AD14" s="645" t="s">
        <v>238</v>
      </c>
      <c r="AE14" s="645"/>
      <c r="AF14" s="645"/>
      <c r="AG14" s="645"/>
      <c r="AH14" s="645"/>
      <c r="AI14" s="645"/>
      <c r="AJ14" s="645"/>
      <c r="AK14" s="645"/>
      <c r="AL14" s="646" t="s">
        <v>244</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75516</v>
      </c>
      <c r="BH14" s="642"/>
      <c r="BI14" s="642"/>
      <c r="BJ14" s="642"/>
      <c r="BK14" s="642"/>
      <c r="BL14" s="642"/>
      <c r="BM14" s="642"/>
      <c r="BN14" s="643"/>
      <c r="BO14" s="644">
        <v>2.5</v>
      </c>
      <c r="BP14" s="644"/>
      <c r="BQ14" s="644"/>
      <c r="BR14" s="644"/>
      <c r="BS14" s="650" t="s">
        <v>244</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339291</v>
      </c>
      <c r="CS14" s="642"/>
      <c r="CT14" s="642"/>
      <c r="CU14" s="642"/>
      <c r="CV14" s="642"/>
      <c r="CW14" s="642"/>
      <c r="CX14" s="642"/>
      <c r="CY14" s="643"/>
      <c r="CZ14" s="644">
        <v>4</v>
      </c>
      <c r="DA14" s="644"/>
      <c r="DB14" s="644"/>
      <c r="DC14" s="644"/>
      <c r="DD14" s="650">
        <v>9743</v>
      </c>
      <c r="DE14" s="642"/>
      <c r="DF14" s="642"/>
      <c r="DG14" s="642"/>
      <c r="DH14" s="642"/>
      <c r="DI14" s="642"/>
      <c r="DJ14" s="642"/>
      <c r="DK14" s="642"/>
      <c r="DL14" s="642"/>
      <c r="DM14" s="642"/>
      <c r="DN14" s="642"/>
      <c r="DO14" s="642"/>
      <c r="DP14" s="643"/>
      <c r="DQ14" s="650">
        <v>313041</v>
      </c>
      <c r="DR14" s="642"/>
      <c r="DS14" s="642"/>
      <c r="DT14" s="642"/>
      <c r="DU14" s="642"/>
      <c r="DV14" s="642"/>
      <c r="DW14" s="642"/>
      <c r="DX14" s="642"/>
      <c r="DY14" s="642"/>
      <c r="DZ14" s="642"/>
      <c r="EA14" s="642"/>
      <c r="EB14" s="642"/>
      <c r="EC14" s="651"/>
    </row>
    <row r="15" spans="2:143" ht="11.25" customHeight="1" x14ac:dyDescent="0.15">
      <c r="B15" s="638" t="s">
        <v>259</v>
      </c>
      <c r="C15" s="639"/>
      <c r="D15" s="639"/>
      <c r="E15" s="639"/>
      <c r="F15" s="639"/>
      <c r="G15" s="639"/>
      <c r="H15" s="639"/>
      <c r="I15" s="639"/>
      <c r="J15" s="639"/>
      <c r="K15" s="639"/>
      <c r="L15" s="639"/>
      <c r="M15" s="639"/>
      <c r="N15" s="639"/>
      <c r="O15" s="639"/>
      <c r="P15" s="639"/>
      <c r="Q15" s="640"/>
      <c r="R15" s="641">
        <v>19848</v>
      </c>
      <c r="S15" s="642"/>
      <c r="T15" s="642"/>
      <c r="U15" s="642"/>
      <c r="V15" s="642"/>
      <c r="W15" s="642"/>
      <c r="X15" s="642"/>
      <c r="Y15" s="643"/>
      <c r="Z15" s="644">
        <v>0.2</v>
      </c>
      <c r="AA15" s="644"/>
      <c r="AB15" s="644"/>
      <c r="AC15" s="644"/>
      <c r="AD15" s="645">
        <v>19848</v>
      </c>
      <c r="AE15" s="645"/>
      <c r="AF15" s="645"/>
      <c r="AG15" s="645"/>
      <c r="AH15" s="645"/>
      <c r="AI15" s="645"/>
      <c r="AJ15" s="645"/>
      <c r="AK15" s="645"/>
      <c r="AL15" s="646">
        <v>0.4</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164188</v>
      </c>
      <c r="BH15" s="642"/>
      <c r="BI15" s="642"/>
      <c r="BJ15" s="642"/>
      <c r="BK15" s="642"/>
      <c r="BL15" s="642"/>
      <c r="BM15" s="642"/>
      <c r="BN15" s="643"/>
      <c r="BO15" s="644">
        <v>5.4</v>
      </c>
      <c r="BP15" s="644"/>
      <c r="BQ15" s="644"/>
      <c r="BR15" s="644"/>
      <c r="BS15" s="650" t="s">
        <v>137</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878695</v>
      </c>
      <c r="CS15" s="642"/>
      <c r="CT15" s="642"/>
      <c r="CU15" s="642"/>
      <c r="CV15" s="642"/>
      <c r="CW15" s="642"/>
      <c r="CX15" s="642"/>
      <c r="CY15" s="643"/>
      <c r="CZ15" s="644">
        <v>10.4</v>
      </c>
      <c r="DA15" s="644"/>
      <c r="DB15" s="644"/>
      <c r="DC15" s="644"/>
      <c r="DD15" s="650">
        <v>163347</v>
      </c>
      <c r="DE15" s="642"/>
      <c r="DF15" s="642"/>
      <c r="DG15" s="642"/>
      <c r="DH15" s="642"/>
      <c r="DI15" s="642"/>
      <c r="DJ15" s="642"/>
      <c r="DK15" s="642"/>
      <c r="DL15" s="642"/>
      <c r="DM15" s="642"/>
      <c r="DN15" s="642"/>
      <c r="DO15" s="642"/>
      <c r="DP15" s="643"/>
      <c r="DQ15" s="650">
        <v>672726</v>
      </c>
      <c r="DR15" s="642"/>
      <c r="DS15" s="642"/>
      <c r="DT15" s="642"/>
      <c r="DU15" s="642"/>
      <c r="DV15" s="642"/>
      <c r="DW15" s="642"/>
      <c r="DX15" s="642"/>
      <c r="DY15" s="642"/>
      <c r="DZ15" s="642"/>
      <c r="EA15" s="642"/>
      <c r="EB15" s="642"/>
      <c r="EC15" s="651"/>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184</v>
      </c>
      <c r="S16" s="642"/>
      <c r="T16" s="642"/>
      <c r="U16" s="642"/>
      <c r="V16" s="642"/>
      <c r="W16" s="642"/>
      <c r="X16" s="642"/>
      <c r="Y16" s="643"/>
      <c r="Z16" s="644" t="s">
        <v>184</v>
      </c>
      <c r="AA16" s="644"/>
      <c r="AB16" s="644"/>
      <c r="AC16" s="644"/>
      <c r="AD16" s="645" t="s">
        <v>184</v>
      </c>
      <c r="AE16" s="645"/>
      <c r="AF16" s="645"/>
      <c r="AG16" s="645"/>
      <c r="AH16" s="645"/>
      <c r="AI16" s="645"/>
      <c r="AJ16" s="645"/>
      <c r="AK16" s="645"/>
      <c r="AL16" s="646" t="s">
        <v>244</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184</v>
      </c>
      <c r="BH16" s="642"/>
      <c r="BI16" s="642"/>
      <c r="BJ16" s="642"/>
      <c r="BK16" s="642"/>
      <c r="BL16" s="642"/>
      <c r="BM16" s="642"/>
      <c r="BN16" s="643"/>
      <c r="BO16" s="644" t="s">
        <v>244</v>
      </c>
      <c r="BP16" s="644"/>
      <c r="BQ16" s="644"/>
      <c r="BR16" s="644"/>
      <c r="BS16" s="650" t="s">
        <v>244</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v>8060</v>
      </c>
      <c r="CS16" s="642"/>
      <c r="CT16" s="642"/>
      <c r="CU16" s="642"/>
      <c r="CV16" s="642"/>
      <c r="CW16" s="642"/>
      <c r="CX16" s="642"/>
      <c r="CY16" s="643"/>
      <c r="CZ16" s="644">
        <v>0.1</v>
      </c>
      <c r="DA16" s="644"/>
      <c r="DB16" s="644"/>
      <c r="DC16" s="644"/>
      <c r="DD16" s="650" t="s">
        <v>184</v>
      </c>
      <c r="DE16" s="642"/>
      <c r="DF16" s="642"/>
      <c r="DG16" s="642"/>
      <c r="DH16" s="642"/>
      <c r="DI16" s="642"/>
      <c r="DJ16" s="642"/>
      <c r="DK16" s="642"/>
      <c r="DL16" s="642"/>
      <c r="DM16" s="642"/>
      <c r="DN16" s="642"/>
      <c r="DO16" s="642"/>
      <c r="DP16" s="643"/>
      <c r="DQ16" s="650">
        <v>623</v>
      </c>
      <c r="DR16" s="642"/>
      <c r="DS16" s="642"/>
      <c r="DT16" s="642"/>
      <c r="DU16" s="642"/>
      <c r="DV16" s="642"/>
      <c r="DW16" s="642"/>
      <c r="DX16" s="642"/>
      <c r="DY16" s="642"/>
      <c r="DZ16" s="642"/>
      <c r="EA16" s="642"/>
      <c r="EB16" s="642"/>
      <c r="EC16" s="651"/>
    </row>
    <row r="17" spans="2:133" ht="11.25" customHeight="1" x14ac:dyDescent="0.15">
      <c r="B17" s="638" t="s">
        <v>265</v>
      </c>
      <c r="C17" s="639"/>
      <c r="D17" s="639"/>
      <c r="E17" s="639"/>
      <c r="F17" s="639"/>
      <c r="G17" s="639"/>
      <c r="H17" s="639"/>
      <c r="I17" s="639"/>
      <c r="J17" s="639"/>
      <c r="K17" s="639"/>
      <c r="L17" s="639"/>
      <c r="M17" s="639"/>
      <c r="N17" s="639"/>
      <c r="O17" s="639"/>
      <c r="P17" s="639"/>
      <c r="Q17" s="640"/>
      <c r="R17" s="641">
        <v>15500</v>
      </c>
      <c r="S17" s="642"/>
      <c r="T17" s="642"/>
      <c r="U17" s="642"/>
      <c r="V17" s="642"/>
      <c r="W17" s="642"/>
      <c r="X17" s="642"/>
      <c r="Y17" s="643"/>
      <c r="Z17" s="644">
        <v>0.2</v>
      </c>
      <c r="AA17" s="644"/>
      <c r="AB17" s="644"/>
      <c r="AC17" s="644"/>
      <c r="AD17" s="645">
        <v>15500</v>
      </c>
      <c r="AE17" s="645"/>
      <c r="AF17" s="645"/>
      <c r="AG17" s="645"/>
      <c r="AH17" s="645"/>
      <c r="AI17" s="645"/>
      <c r="AJ17" s="645"/>
      <c r="AK17" s="645"/>
      <c r="AL17" s="646">
        <v>0.3</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244</v>
      </c>
      <c r="BH17" s="642"/>
      <c r="BI17" s="642"/>
      <c r="BJ17" s="642"/>
      <c r="BK17" s="642"/>
      <c r="BL17" s="642"/>
      <c r="BM17" s="642"/>
      <c r="BN17" s="643"/>
      <c r="BO17" s="644" t="s">
        <v>137</v>
      </c>
      <c r="BP17" s="644"/>
      <c r="BQ17" s="644"/>
      <c r="BR17" s="644"/>
      <c r="BS17" s="650" t="s">
        <v>244</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940987</v>
      </c>
      <c r="CS17" s="642"/>
      <c r="CT17" s="642"/>
      <c r="CU17" s="642"/>
      <c r="CV17" s="642"/>
      <c r="CW17" s="642"/>
      <c r="CX17" s="642"/>
      <c r="CY17" s="643"/>
      <c r="CZ17" s="644">
        <v>11.1</v>
      </c>
      <c r="DA17" s="644"/>
      <c r="DB17" s="644"/>
      <c r="DC17" s="644"/>
      <c r="DD17" s="650" t="s">
        <v>244</v>
      </c>
      <c r="DE17" s="642"/>
      <c r="DF17" s="642"/>
      <c r="DG17" s="642"/>
      <c r="DH17" s="642"/>
      <c r="DI17" s="642"/>
      <c r="DJ17" s="642"/>
      <c r="DK17" s="642"/>
      <c r="DL17" s="642"/>
      <c r="DM17" s="642"/>
      <c r="DN17" s="642"/>
      <c r="DO17" s="642"/>
      <c r="DP17" s="643"/>
      <c r="DQ17" s="650">
        <v>912910</v>
      </c>
      <c r="DR17" s="642"/>
      <c r="DS17" s="642"/>
      <c r="DT17" s="642"/>
      <c r="DU17" s="642"/>
      <c r="DV17" s="642"/>
      <c r="DW17" s="642"/>
      <c r="DX17" s="642"/>
      <c r="DY17" s="642"/>
      <c r="DZ17" s="642"/>
      <c r="EA17" s="642"/>
      <c r="EB17" s="642"/>
      <c r="EC17" s="651"/>
    </row>
    <row r="18" spans="2:133" ht="11.25" customHeight="1" x14ac:dyDescent="0.15">
      <c r="B18" s="638" t="s">
        <v>268</v>
      </c>
      <c r="C18" s="639"/>
      <c r="D18" s="639"/>
      <c r="E18" s="639"/>
      <c r="F18" s="639"/>
      <c r="G18" s="639"/>
      <c r="H18" s="639"/>
      <c r="I18" s="639"/>
      <c r="J18" s="639"/>
      <c r="K18" s="639"/>
      <c r="L18" s="639"/>
      <c r="M18" s="639"/>
      <c r="N18" s="639"/>
      <c r="O18" s="639"/>
      <c r="P18" s="639"/>
      <c r="Q18" s="640"/>
      <c r="R18" s="641">
        <v>1743206</v>
      </c>
      <c r="S18" s="642"/>
      <c r="T18" s="642"/>
      <c r="U18" s="642"/>
      <c r="V18" s="642"/>
      <c r="W18" s="642"/>
      <c r="X18" s="642"/>
      <c r="Y18" s="643"/>
      <c r="Z18" s="644">
        <v>19.7</v>
      </c>
      <c r="AA18" s="644"/>
      <c r="AB18" s="644"/>
      <c r="AC18" s="644"/>
      <c r="AD18" s="645">
        <v>1522278</v>
      </c>
      <c r="AE18" s="645"/>
      <c r="AF18" s="645"/>
      <c r="AG18" s="645"/>
      <c r="AH18" s="645"/>
      <c r="AI18" s="645"/>
      <c r="AJ18" s="645"/>
      <c r="AK18" s="645"/>
      <c r="AL18" s="646">
        <v>30</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238</v>
      </c>
      <c r="BH18" s="642"/>
      <c r="BI18" s="642"/>
      <c r="BJ18" s="642"/>
      <c r="BK18" s="642"/>
      <c r="BL18" s="642"/>
      <c r="BM18" s="642"/>
      <c r="BN18" s="643"/>
      <c r="BO18" s="644" t="s">
        <v>184</v>
      </c>
      <c r="BP18" s="644"/>
      <c r="BQ18" s="644"/>
      <c r="BR18" s="644"/>
      <c r="BS18" s="650" t="s">
        <v>184</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184</v>
      </c>
      <c r="CS18" s="642"/>
      <c r="CT18" s="642"/>
      <c r="CU18" s="642"/>
      <c r="CV18" s="642"/>
      <c r="CW18" s="642"/>
      <c r="CX18" s="642"/>
      <c r="CY18" s="643"/>
      <c r="CZ18" s="644" t="s">
        <v>184</v>
      </c>
      <c r="DA18" s="644"/>
      <c r="DB18" s="644"/>
      <c r="DC18" s="644"/>
      <c r="DD18" s="650" t="s">
        <v>244</v>
      </c>
      <c r="DE18" s="642"/>
      <c r="DF18" s="642"/>
      <c r="DG18" s="642"/>
      <c r="DH18" s="642"/>
      <c r="DI18" s="642"/>
      <c r="DJ18" s="642"/>
      <c r="DK18" s="642"/>
      <c r="DL18" s="642"/>
      <c r="DM18" s="642"/>
      <c r="DN18" s="642"/>
      <c r="DO18" s="642"/>
      <c r="DP18" s="643"/>
      <c r="DQ18" s="650" t="s">
        <v>184</v>
      </c>
      <c r="DR18" s="642"/>
      <c r="DS18" s="642"/>
      <c r="DT18" s="642"/>
      <c r="DU18" s="642"/>
      <c r="DV18" s="642"/>
      <c r="DW18" s="642"/>
      <c r="DX18" s="642"/>
      <c r="DY18" s="642"/>
      <c r="DZ18" s="642"/>
      <c r="EA18" s="642"/>
      <c r="EB18" s="642"/>
      <c r="EC18" s="651"/>
    </row>
    <row r="19" spans="2:133" ht="11.25" customHeight="1" x14ac:dyDescent="0.15">
      <c r="B19" s="638" t="s">
        <v>271</v>
      </c>
      <c r="C19" s="639"/>
      <c r="D19" s="639"/>
      <c r="E19" s="639"/>
      <c r="F19" s="639"/>
      <c r="G19" s="639"/>
      <c r="H19" s="639"/>
      <c r="I19" s="639"/>
      <c r="J19" s="639"/>
      <c r="K19" s="639"/>
      <c r="L19" s="639"/>
      <c r="M19" s="639"/>
      <c r="N19" s="639"/>
      <c r="O19" s="639"/>
      <c r="P19" s="639"/>
      <c r="Q19" s="640"/>
      <c r="R19" s="641">
        <v>1522278</v>
      </c>
      <c r="S19" s="642"/>
      <c r="T19" s="642"/>
      <c r="U19" s="642"/>
      <c r="V19" s="642"/>
      <c r="W19" s="642"/>
      <c r="X19" s="642"/>
      <c r="Y19" s="643"/>
      <c r="Z19" s="644">
        <v>17.2</v>
      </c>
      <c r="AA19" s="644"/>
      <c r="AB19" s="644"/>
      <c r="AC19" s="644"/>
      <c r="AD19" s="645">
        <v>1522278</v>
      </c>
      <c r="AE19" s="645"/>
      <c r="AF19" s="645"/>
      <c r="AG19" s="645"/>
      <c r="AH19" s="645"/>
      <c r="AI19" s="645"/>
      <c r="AJ19" s="645"/>
      <c r="AK19" s="645"/>
      <c r="AL19" s="646">
        <v>30</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v>63774</v>
      </c>
      <c r="BH19" s="642"/>
      <c r="BI19" s="642"/>
      <c r="BJ19" s="642"/>
      <c r="BK19" s="642"/>
      <c r="BL19" s="642"/>
      <c r="BM19" s="642"/>
      <c r="BN19" s="643"/>
      <c r="BO19" s="644">
        <v>2.1</v>
      </c>
      <c r="BP19" s="644"/>
      <c r="BQ19" s="644"/>
      <c r="BR19" s="644"/>
      <c r="BS19" s="650" t="s">
        <v>244</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184</v>
      </c>
      <c r="CS19" s="642"/>
      <c r="CT19" s="642"/>
      <c r="CU19" s="642"/>
      <c r="CV19" s="642"/>
      <c r="CW19" s="642"/>
      <c r="CX19" s="642"/>
      <c r="CY19" s="643"/>
      <c r="CZ19" s="644" t="s">
        <v>244</v>
      </c>
      <c r="DA19" s="644"/>
      <c r="DB19" s="644"/>
      <c r="DC19" s="644"/>
      <c r="DD19" s="650" t="s">
        <v>184</v>
      </c>
      <c r="DE19" s="642"/>
      <c r="DF19" s="642"/>
      <c r="DG19" s="642"/>
      <c r="DH19" s="642"/>
      <c r="DI19" s="642"/>
      <c r="DJ19" s="642"/>
      <c r="DK19" s="642"/>
      <c r="DL19" s="642"/>
      <c r="DM19" s="642"/>
      <c r="DN19" s="642"/>
      <c r="DO19" s="642"/>
      <c r="DP19" s="643"/>
      <c r="DQ19" s="650" t="s">
        <v>184</v>
      </c>
      <c r="DR19" s="642"/>
      <c r="DS19" s="642"/>
      <c r="DT19" s="642"/>
      <c r="DU19" s="642"/>
      <c r="DV19" s="642"/>
      <c r="DW19" s="642"/>
      <c r="DX19" s="642"/>
      <c r="DY19" s="642"/>
      <c r="DZ19" s="642"/>
      <c r="EA19" s="642"/>
      <c r="EB19" s="642"/>
      <c r="EC19" s="651"/>
    </row>
    <row r="20" spans="2:133" ht="11.25" customHeight="1" x14ac:dyDescent="0.15">
      <c r="B20" s="638" t="s">
        <v>274</v>
      </c>
      <c r="C20" s="639"/>
      <c r="D20" s="639"/>
      <c r="E20" s="639"/>
      <c r="F20" s="639"/>
      <c r="G20" s="639"/>
      <c r="H20" s="639"/>
      <c r="I20" s="639"/>
      <c r="J20" s="639"/>
      <c r="K20" s="639"/>
      <c r="L20" s="639"/>
      <c r="M20" s="639"/>
      <c r="N20" s="639"/>
      <c r="O20" s="639"/>
      <c r="P20" s="639"/>
      <c r="Q20" s="640"/>
      <c r="R20" s="641">
        <v>220928</v>
      </c>
      <c r="S20" s="642"/>
      <c r="T20" s="642"/>
      <c r="U20" s="642"/>
      <c r="V20" s="642"/>
      <c r="W20" s="642"/>
      <c r="X20" s="642"/>
      <c r="Y20" s="643"/>
      <c r="Z20" s="644">
        <v>2.5</v>
      </c>
      <c r="AA20" s="644"/>
      <c r="AB20" s="644"/>
      <c r="AC20" s="644"/>
      <c r="AD20" s="645" t="s">
        <v>184</v>
      </c>
      <c r="AE20" s="645"/>
      <c r="AF20" s="645"/>
      <c r="AG20" s="645"/>
      <c r="AH20" s="645"/>
      <c r="AI20" s="645"/>
      <c r="AJ20" s="645"/>
      <c r="AK20" s="645"/>
      <c r="AL20" s="646" t="s">
        <v>184</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v>63774</v>
      </c>
      <c r="BH20" s="642"/>
      <c r="BI20" s="642"/>
      <c r="BJ20" s="642"/>
      <c r="BK20" s="642"/>
      <c r="BL20" s="642"/>
      <c r="BM20" s="642"/>
      <c r="BN20" s="643"/>
      <c r="BO20" s="644">
        <v>2.1</v>
      </c>
      <c r="BP20" s="644"/>
      <c r="BQ20" s="644"/>
      <c r="BR20" s="644"/>
      <c r="BS20" s="650" t="s">
        <v>238</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8458952</v>
      </c>
      <c r="CS20" s="642"/>
      <c r="CT20" s="642"/>
      <c r="CU20" s="642"/>
      <c r="CV20" s="642"/>
      <c r="CW20" s="642"/>
      <c r="CX20" s="642"/>
      <c r="CY20" s="643"/>
      <c r="CZ20" s="644">
        <v>100</v>
      </c>
      <c r="DA20" s="644"/>
      <c r="DB20" s="644"/>
      <c r="DC20" s="644"/>
      <c r="DD20" s="650">
        <v>895686</v>
      </c>
      <c r="DE20" s="642"/>
      <c r="DF20" s="642"/>
      <c r="DG20" s="642"/>
      <c r="DH20" s="642"/>
      <c r="DI20" s="642"/>
      <c r="DJ20" s="642"/>
      <c r="DK20" s="642"/>
      <c r="DL20" s="642"/>
      <c r="DM20" s="642"/>
      <c r="DN20" s="642"/>
      <c r="DO20" s="642"/>
      <c r="DP20" s="643"/>
      <c r="DQ20" s="650">
        <v>5916287</v>
      </c>
      <c r="DR20" s="642"/>
      <c r="DS20" s="642"/>
      <c r="DT20" s="642"/>
      <c r="DU20" s="642"/>
      <c r="DV20" s="642"/>
      <c r="DW20" s="642"/>
      <c r="DX20" s="642"/>
      <c r="DY20" s="642"/>
      <c r="DZ20" s="642"/>
      <c r="EA20" s="642"/>
      <c r="EB20" s="642"/>
      <c r="EC20" s="651"/>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244</v>
      </c>
      <c r="S21" s="642"/>
      <c r="T21" s="642"/>
      <c r="U21" s="642"/>
      <c r="V21" s="642"/>
      <c r="W21" s="642"/>
      <c r="X21" s="642"/>
      <c r="Y21" s="643"/>
      <c r="Z21" s="644" t="s">
        <v>184</v>
      </c>
      <c r="AA21" s="644"/>
      <c r="AB21" s="644"/>
      <c r="AC21" s="644"/>
      <c r="AD21" s="645" t="s">
        <v>184</v>
      </c>
      <c r="AE21" s="645"/>
      <c r="AF21" s="645"/>
      <c r="AG21" s="645"/>
      <c r="AH21" s="645"/>
      <c r="AI21" s="645"/>
      <c r="AJ21" s="645"/>
      <c r="AK21" s="645"/>
      <c r="AL21" s="646" t="s">
        <v>184</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t="s">
        <v>238</v>
      </c>
      <c r="BH21" s="642"/>
      <c r="BI21" s="642"/>
      <c r="BJ21" s="642"/>
      <c r="BK21" s="642"/>
      <c r="BL21" s="642"/>
      <c r="BM21" s="642"/>
      <c r="BN21" s="643"/>
      <c r="BO21" s="644" t="s">
        <v>244</v>
      </c>
      <c r="BP21" s="644"/>
      <c r="BQ21" s="644"/>
      <c r="BR21" s="644"/>
      <c r="BS21" s="650" t="s">
        <v>244</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5342775</v>
      </c>
      <c r="S22" s="642"/>
      <c r="T22" s="642"/>
      <c r="U22" s="642"/>
      <c r="V22" s="642"/>
      <c r="W22" s="642"/>
      <c r="X22" s="642"/>
      <c r="Y22" s="643"/>
      <c r="Z22" s="644">
        <v>60.4</v>
      </c>
      <c r="AA22" s="644"/>
      <c r="AB22" s="644"/>
      <c r="AC22" s="644"/>
      <c r="AD22" s="645">
        <v>5058073</v>
      </c>
      <c r="AE22" s="645"/>
      <c r="AF22" s="645"/>
      <c r="AG22" s="645"/>
      <c r="AH22" s="645"/>
      <c r="AI22" s="645"/>
      <c r="AJ22" s="645"/>
      <c r="AK22" s="645"/>
      <c r="AL22" s="646">
        <v>99.6</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137</v>
      </c>
      <c r="BH22" s="642"/>
      <c r="BI22" s="642"/>
      <c r="BJ22" s="642"/>
      <c r="BK22" s="642"/>
      <c r="BL22" s="642"/>
      <c r="BM22" s="642"/>
      <c r="BN22" s="643"/>
      <c r="BO22" s="644" t="s">
        <v>137</v>
      </c>
      <c r="BP22" s="644"/>
      <c r="BQ22" s="644"/>
      <c r="BR22" s="644"/>
      <c r="BS22" s="650" t="s">
        <v>244</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v>3239</v>
      </c>
      <c r="S23" s="642"/>
      <c r="T23" s="642"/>
      <c r="U23" s="642"/>
      <c r="V23" s="642"/>
      <c r="W23" s="642"/>
      <c r="X23" s="642"/>
      <c r="Y23" s="643"/>
      <c r="Z23" s="644">
        <v>0</v>
      </c>
      <c r="AA23" s="644"/>
      <c r="AB23" s="644"/>
      <c r="AC23" s="644"/>
      <c r="AD23" s="645">
        <v>3239</v>
      </c>
      <c r="AE23" s="645"/>
      <c r="AF23" s="645"/>
      <c r="AG23" s="645"/>
      <c r="AH23" s="645"/>
      <c r="AI23" s="645"/>
      <c r="AJ23" s="645"/>
      <c r="AK23" s="645"/>
      <c r="AL23" s="646">
        <v>0.1</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v>63774</v>
      </c>
      <c r="BH23" s="642"/>
      <c r="BI23" s="642"/>
      <c r="BJ23" s="642"/>
      <c r="BK23" s="642"/>
      <c r="BL23" s="642"/>
      <c r="BM23" s="642"/>
      <c r="BN23" s="643"/>
      <c r="BO23" s="644">
        <v>2.1</v>
      </c>
      <c r="BP23" s="644"/>
      <c r="BQ23" s="644"/>
      <c r="BR23" s="644"/>
      <c r="BS23" s="650" t="s">
        <v>244</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181649</v>
      </c>
      <c r="S24" s="642"/>
      <c r="T24" s="642"/>
      <c r="U24" s="642"/>
      <c r="V24" s="642"/>
      <c r="W24" s="642"/>
      <c r="X24" s="642"/>
      <c r="Y24" s="643"/>
      <c r="Z24" s="644">
        <v>2.1</v>
      </c>
      <c r="AA24" s="644"/>
      <c r="AB24" s="644"/>
      <c r="AC24" s="644"/>
      <c r="AD24" s="645" t="s">
        <v>184</v>
      </c>
      <c r="AE24" s="645"/>
      <c r="AF24" s="645"/>
      <c r="AG24" s="645"/>
      <c r="AH24" s="645"/>
      <c r="AI24" s="645"/>
      <c r="AJ24" s="645"/>
      <c r="AK24" s="645"/>
      <c r="AL24" s="646" t="s">
        <v>137</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244</v>
      </c>
      <c r="BH24" s="642"/>
      <c r="BI24" s="642"/>
      <c r="BJ24" s="642"/>
      <c r="BK24" s="642"/>
      <c r="BL24" s="642"/>
      <c r="BM24" s="642"/>
      <c r="BN24" s="643"/>
      <c r="BO24" s="644" t="s">
        <v>244</v>
      </c>
      <c r="BP24" s="644"/>
      <c r="BQ24" s="644"/>
      <c r="BR24" s="644"/>
      <c r="BS24" s="650" t="s">
        <v>244</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4006954</v>
      </c>
      <c r="CS24" s="631"/>
      <c r="CT24" s="631"/>
      <c r="CU24" s="631"/>
      <c r="CV24" s="631"/>
      <c r="CW24" s="631"/>
      <c r="CX24" s="631"/>
      <c r="CY24" s="632"/>
      <c r="CZ24" s="635">
        <v>47.4</v>
      </c>
      <c r="DA24" s="636"/>
      <c r="DB24" s="636"/>
      <c r="DC24" s="655"/>
      <c r="DD24" s="674">
        <v>2759781</v>
      </c>
      <c r="DE24" s="631"/>
      <c r="DF24" s="631"/>
      <c r="DG24" s="631"/>
      <c r="DH24" s="631"/>
      <c r="DI24" s="631"/>
      <c r="DJ24" s="631"/>
      <c r="DK24" s="632"/>
      <c r="DL24" s="674">
        <v>2742597</v>
      </c>
      <c r="DM24" s="631"/>
      <c r="DN24" s="631"/>
      <c r="DO24" s="631"/>
      <c r="DP24" s="631"/>
      <c r="DQ24" s="631"/>
      <c r="DR24" s="631"/>
      <c r="DS24" s="631"/>
      <c r="DT24" s="631"/>
      <c r="DU24" s="631"/>
      <c r="DV24" s="632"/>
      <c r="DW24" s="635">
        <v>50.2</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84412</v>
      </c>
      <c r="S25" s="642"/>
      <c r="T25" s="642"/>
      <c r="U25" s="642"/>
      <c r="V25" s="642"/>
      <c r="W25" s="642"/>
      <c r="X25" s="642"/>
      <c r="Y25" s="643"/>
      <c r="Z25" s="644">
        <v>1</v>
      </c>
      <c r="AA25" s="644"/>
      <c r="AB25" s="644"/>
      <c r="AC25" s="644"/>
      <c r="AD25" s="645" t="s">
        <v>184</v>
      </c>
      <c r="AE25" s="645"/>
      <c r="AF25" s="645"/>
      <c r="AG25" s="645"/>
      <c r="AH25" s="645"/>
      <c r="AI25" s="645"/>
      <c r="AJ25" s="645"/>
      <c r="AK25" s="645"/>
      <c r="AL25" s="646" t="s">
        <v>184</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244</v>
      </c>
      <c r="BH25" s="642"/>
      <c r="BI25" s="642"/>
      <c r="BJ25" s="642"/>
      <c r="BK25" s="642"/>
      <c r="BL25" s="642"/>
      <c r="BM25" s="642"/>
      <c r="BN25" s="643"/>
      <c r="BO25" s="644" t="s">
        <v>184</v>
      </c>
      <c r="BP25" s="644"/>
      <c r="BQ25" s="644"/>
      <c r="BR25" s="644"/>
      <c r="BS25" s="650" t="s">
        <v>184</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1534717</v>
      </c>
      <c r="CS25" s="677"/>
      <c r="CT25" s="677"/>
      <c r="CU25" s="677"/>
      <c r="CV25" s="677"/>
      <c r="CW25" s="677"/>
      <c r="CX25" s="677"/>
      <c r="CY25" s="678"/>
      <c r="CZ25" s="646">
        <v>18.100000000000001</v>
      </c>
      <c r="DA25" s="675"/>
      <c r="DB25" s="675"/>
      <c r="DC25" s="679"/>
      <c r="DD25" s="650">
        <v>1387853</v>
      </c>
      <c r="DE25" s="677"/>
      <c r="DF25" s="677"/>
      <c r="DG25" s="677"/>
      <c r="DH25" s="677"/>
      <c r="DI25" s="677"/>
      <c r="DJ25" s="677"/>
      <c r="DK25" s="678"/>
      <c r="DL25" s="650">
        <v>1370819</v>
      </c>
      <c r="DM25" s="677"/>
      <c r="DN25" s="677"/>
      <c r="DO25" s="677"/>
      <c r="DP25" s="677"/>
      <c r="DQ25" s="677"/>
      <c r="DR25" s="677"/>
      <c r="DS25" s="677"/>
      <c r="DT25" s="677"/>
      <c r="DU25" s="677"/>
      <c r="DV25" s="678"/>
      <c r="DW25" s="646">
        <v>25.1</v>
      </c>
      <c r="DX25" s="675"/>
      <c r="DY25" s="675"/>
      <c r="DZ25" s="675"/>
      <c r="EA25" s="675"/>
      <c r="EB25" s="675"/>
      <c r="EC25" s="676"/>
    </row>
    <row r="26" spans="2:133" ht="11.25" customHeight="1" x14ac:dyDescent="0.15">
      <c r="B26" s="638" t="s">
        <v>295</v>
      </c>
      <c r="C26" s="639"/>
      <c r="D26" s="639"/>
      <c r="E26" s="639"/>
      <c r="F26" s="639"/>
      <c r="G26" s="639"/>
      <c r="H26" s="639"/>
      <c r="I26" s="639"/>
      <c r="J26" s="639"/>
      <c r="K26" s="639"/>
      <c r="L26" s="639"/>
      <c r="M26" s="639"/>
      <c r="N26" s="639"/>
      <c r="O26" s="639"/>
      <c r="P26" s="639"/>
      <c r="Q26" s="640"/>
      <c r="R26" s="641">
        <v>73243</v>
      </c>
      <c r="S26" s="642"/>
      <c r="T26" s="642"/>
      <c r="U26" s="642"/>
      <c r="V26" s="642"/>
      <c r="W26" s="642"/>
      <c r="X26" s="642"/>
      <c r="Y26" s="643"/>
      <c r="Z26" s="644">
        <v>0.8</v>
      </c>
      <c r="AA26" s="644"/>
      <c r="AB26" s="644"/>
      <c r="AC26" s="644"/>
      <c r="AD26" s="645">
        <v>772</v>
      </c>
      <c r="AE26" s="645"/>
      <c r="AF26" s="645"/>
      <c r="AG26" s="645"/>
      <c r="AH26" s="645"/>
      <c r="AI26" s="645"/>
      <c r="AJ26" s="645"/>
      <c r="AK26" s="645"/>
      <c r="AL26" s="646">
        <v>0</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184</v>
      </c>
      <c r="BH26" s="642"/>
      <c r="BI26" s="642"/>
      <c r="BJ26" s="642"/>
      <c r="BK26" s="642"/>
      <c r="BL26" s="642"/>
      <c r="BM26" s="642"/>
      <c r="BN26" s="643"/>
      <c r="BO26" s="644" t="s">
        <v>238</v>
      </c>
      <c r="BP26" s="644"/>
      <c r="BQ26" s="644"/>
      <c r="BR26" s="644"/>
      <c r="BS26" s="650" t="s">
        <v>137</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1003261</v>
      </c>
      <c r="CS26" s="642"/>
      <c r="CT26" s="642"/>
      <c r="CU26" s="642"/>
      <c r="CV26" s="642"/>
      <c r="CW26" s="642"/>
      <c r="CX26" s="642"/>
      <c r="CY26" s="643"/>
      <c r="CZ26" s="646">
        <v>11.9</v>
      </c>
      <c r="DA26" s="675"/>
      <c r="DB26" s="675"/>
      <c r="DC26" s="679"/>
      <c r="DD26" s="650">
        <v>880663</v>
      </c>
      <c r="DE26" s="642"/>
      <c r="DF26" s="642"/>
      <c r="DG26" s="642"/>
      <c r="DH26" s="642"/>
      <c r="DI26" s="642"/>
      <c r="DJ26" s="642"/>
      <c r="DK26" s="643"/>
      <c r="DL26" s="650" t="s">
        <v>244</v>
      </c>
      <c r="DM26" s="642"/>
      <c r="DN26" s="642"/>
      <c r="DO26" s="642"/>
      <c r="DP26" s="642"/>
      <c r="DQ26" s="642"/>
      <c r="DR26" s="642"/>
      <c r="DS26" s="642"/>
      <c r="DT26" s="642"/>
      <c r="DU26" s="642"/>
      <c r="DV26" s="643"/>
      <c r="DW26" s="646" t="s">
        <v>137</v>
      </c>
      <c r="DX26" s="675"/>
      <c r="DY26" s="675"/>
      <c r="DZ26" s="675"/>
      <c r="EA26" s="675"/>
      <c r="EB26" s="675"/>
      <c r="EC26" s="676"/>
    </row>
    <row r="27" spans="2:133" ht="11.25" customHeight="1" x14ac:dyDescent="0.15">
      <c r="B27" s="638" t="s">
        <v>298</v>
      </c>
      <c r="C27" s="639"/>
      <c r="D27" s="639"/>
      <c r="E27" s="639"/>
      <c r="F27" s="639"/>
      <c r="G27" s="639"/>
      <c r="H27" s="639"/>
      <c r="I27" s="639"/>
      <c r="J27" s="639"/>
      <c r="K27" s="639"/>
      <c r="L27" s="639"/>
      <c r="M27" s="639"/>
      <c r="N27" s="639"/>
      <c r="O27" s="639"/>
      <c r="P27" s="639"/>
      <c r="Q27" s="640"/>
      <c r="R27" s="641">
        <v>888696</v>
      </c>
      <c r="S27" s="642"/>
      <c r="T27" s="642"/>
      <c r="U27" s="642"/>
      <c r="V27" s="642"/>
      <c r="W27" s="642"/>
      <c r="X27" s="642"/>
      <c r="Y27" s="643"/>
      <c r="Z27" s="644">
        <v>10</v>
      </c>
      <c r="AA27" s="644"/>
      <c r="AB27" s="644"/>
      <c r="AC27" s="644"/>
      <c r="AD27" s="645" t="s">
        <v>137</v>
      </c>
      <c r="AE27" s="645"/>
      <c r="AF27" s="645"/>
      <c r="AG27" s="645"/>
      <c r="AH27" s="645"/>
      <c r="AI27" s="645"/>
      <c r="AJ27" s="645"/>
      <c r="AK27" s="645"/>
      <c r="AL27" s="646" t="s">
        <v>244</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3038260</v>
      </c>
      <c r="BH27" s="642"/>
      <c r="BI27" s="642"/>
      <c r="BJ27" s="642"/>
      <c r="BK27" s="642"/>
      <c r="BL27" s="642"/>
      <c r="BM27" s="642"/>
      <c r="BN27" s="643"/>
      <c r="BO27" s="644">
        <v>100</v>
      </c>
      <c r="BP27" s="644"/>
      <c r="BQ27" s="644"/>
      <c r="BR27" s="644"/>
      <c r="BS27" s="650">
        <v>38557</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1531250</v>
      </c>
      <c r="CS27" s="677"/>
      <c r="CT27" s="677"/>
      <c r="CU27" s="677"/>
      <c r="CV27" s="677"/>
      <c r="CW27" s="677"/>
      <c r="CX27" s="677"/>
      <c r="CY27" s="678"/>
      <c r="CZ27" s="646">
        <v>18.100000000000001</v>
      </c>
      <c r="DA27" s="675"/>
      <c r="DB27" s="675"/>
      <c r="DC27" s="679"/>
      <c r="DD27" s="650">
        <v>459018</v>
      </c>
      <c r="DE27" s="677"/>
      <c r="DF27" s="677"/>
      <c r="DG27" s="677"/>
      <c r="DH27" s="677"/>
      <c r="DI27" s="677"/>
      <c r="DJ27" s="677"/>
      <c r="DK27" s="678"/>
      <c r="DL27" s="650">
        <v>458868</v>
      </c>
      <c r="DM27" s="677"/>
      <c r="DN27" s="677"/>
      <c r="DO27" s="677"/>
      <c r="DP27" s="677"/>
      <c r="DQ27" s="677"/>
      <c r="DR27" s="677"/>
      <c r="DS27" s="677"/>
      <c r="DT27" s="677"/>
      <c r="DU27" s="677"/>
      <c r="DV27" s="678"/>
      <c r="DW27" s="646">
        <v>8.4</v>
      </c>
      <c r="DX27" s="675"/>
      <c r="DY27" s="675"/>
      <c r="DZ27" s="675"/>
      <c r="EA27" s="675"/>
      <c r="EB27" s="675"/>
      <c r="EC27" s="676"/>
    </row>
    <row r="28" spans="2:133" ht="11.25" customHeight="1" x14ac:dyDescent="0.15">
      <c r="B28" s="683" t="s">
        <v>301</v>
      </c>
      <c r="C28" s="684"/>
      <c r="D28" s="684"/>
      <c r="E28" s="684"/>
      <c r="F28" s="684"/>
      <c r="G28" s="684"/>
      <c r="H28" s="684"/>
      <c r="I28" s="684"/>
      <c r="J28" s="684"/>
      <c r="K28" s="684"/>
      <c r="L28" s="684"/>
      <c r="M28" s="684"/>
      <c r="N28" s="684"/>
      <c r="O28" s="684"/>
      <c r="P28" s="684"/>
      <c r="Q28" s="685"/>
      <c r="R28" s="641" t="s">
        <v>244</v>
      </c>
      <c r="S28" s="642"/>
      <c r="T28" s="642"/>
      <c r="U28" s="642"/>
      <c r="V28" s="642"/>
      <c r="W28" s="642"/>
      <c r="X28" s="642"/>
      <c r="Y28" s="643"/>
      <c r="Z28" s="644" t="s">
        <v>244</v>
      </c>
      <c r="AA28" s="644"/>
      <c r="AB28" s="644"/>
      <c r="AC28" s="644"/>
      <c r="AD28" s="645" t="s">
        <v>238</v>
      </c>
      <c r="AE28" s="645"/>
      <c r="AF28" s="645"/>
      <c r="AG28" s="645"/>
      <c r="AH28" s="645"/>
      <c r="AI28" s="645"/>
      <c r="AJ28" s="645"/>
      <c r="AK28" s="645"/>
      <c r="AL28" s="646" t="s">
        <v>184</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940987</v>
      </c>
      <c r="CS28" s="642"/>
      <c r="CT28" s="642"/>
      <c r="CU28" s="642"/>
      <c r="CV28" s="642"/>
      <c r="CW28" s="642"/>
      <c r="CX28" s="642"/>
      <c r="CY28" s="643"/>
      <c r="CZ28" s="646">
        <v>11.1</v>
      </c>
      <c r="DA28" s="675"/>
      <c r="DB28" s="675"/>
      <c r="DC28" s="679"/>
      <c r="DD28" s="650">
        <v>912910</v>
      </c>
      <c r="DE28" s="642"/>
      <c r="DF28" s="642"/>
      <c r="DG28" s="642"/>
      <c r="DH28" s="642"/>
      <c r="DI28" s="642"/>
      <c r="DJ28" s="642"/>
      <c r="DK28" s="643"/>
      <c r="DL28" s="650">
        <v>912910</v>
      </c>
      <c r="DM28" s="642"/>
      <c r="DN28" s="642"/>
      <c r="DO28" s="642"/>
      <c r="DP28" s="642"/>
      <c r="DQ28" s="642"/>
      <c r="DR28" s="642"/>
      <c r="DS28" s="642"/>
      <c r="DT28" s="642"/>
      <c r="DU28" s="642"/>
      <c r="DV28" s="643"/>
      <c r="DW28" s="646">
        <v>16.7</v>
      </c>
      <c r="DX28" s="675"/>
      <c r="DY28" s="675"/>
      <c r="DZ28" s="675"/>
      <c r="EA28" s="675"/>
      <c r="EB28" s="675"/>
      <c r="EC28" s="676"/>
    </row>
    <row r="29" spans="2:133" ht="11.25" customHeight="1" x14ac:dyDescent="0.15">
      <c r="B29" s="638" t="s">
        <v>303</v>
      </c>
      <c r="C29" s="639"/>
      <c r="D29" s="639"/>
      <c r="E29" s="639"/>
      <c r="F29" s="639"/>
      <c r="G29" s="639"/>
      <c r="H29" s="639"/>
      <c r="I29" s="639"/>
      <c r="J29" s="639"/>
      <c r="K29" s="639"/>
      <c r="L29" s="639"/>
      <c r="M29" s="639"/>
      <c r="N29" s="639"/>
      <c r="O29" s="639"/>
      <c r="P29" s="639"/>
      <c r="Q29" s="640"/>
      <c r="R29" s="641">
        <v>632247</v>
      </c>
      <c r="S29" s="642"/>
      <c r="T29" s="642"/>
      <c r="U29" s="642"/>
      <c r="V29" s="642"/>
      <c r="W29" s="642"/>
      <c r="X29" s="642"/>
      <c r="Y29" s="643"/>
      <c r="Z29" s="644">
        <v>7.1</v>
      </c>
      <c r="AA29" s="644"/>
      <c r="AB29" s="644"/>
      <c r="AC29" s="644"/>
      <c r="AD29" s="645" t="s">
        <v>244</v>
      </c>
      <c r="AE29" s="645"/>
      <c r="AF29" s="645"/>
      <c r="AG29" s="645"/>
      <c r="AH29" s="645"/>
      <c r="AI29" s="645"/>
      <c r="AJ29" s="645"/>
      <c r="AK29" s="645"/>
      <c r="AL29" s="646" t="s">
        <v>238</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940880</v>
      </c>
      <c r="CS29" s="677"/>
      <c r="CT29" s="677"/>
      <c r="CU29" s="677"/>
      <c r="CV29" s="677"/>
      <c r="CW29" s="677"/>
      <c r="CX29" s="677"/>
      <c r="CY29" s="678"/>
      <c r="CZ29" s="646">
        <v>11.1</v>
      </c>
      <c r="DA29" s="675"/>
      <c r="DB29" s="675"/>
      <c r="DC29" s="679"/>
      <c r="DD29" s="650">
        <v>912803</v>
      </c>
      <c r="DE29" s="677"/>
      <c r="DF29" s="677"/>
      <c r="DG29" s="677"/>
      <c r="DH29" s="677"/>
      <c r="DI29" s="677"/>
      <c r="DJ29" s="677"/>
      <c r="DK29" s="678"/>
      <c r="DL29" s="650">
        <v>912803</v>
      </c>
      <c r="DM29" s="677"/>
      <c r="DN29" s="677"/>
      <c r="DO29" s="677"/>
      <c r="DP29" s="677"/>
      <c r="DQ29" s="677"/>
      <c r="DR29" s="677"/>
      <c r="DS29" s="677"/>
      <c r="DT29" s="677"/>
      <c r="DU29" s="677"/>
      <c r="DV29" s="678"/>
      <c r="DW29" s="646">
        <v>16.7</v>
      </c>
      <c r="DX29" s="675"/>
      <c r="DY29" s="675"/>
      <c r="DZ29" s="675"/>
      <c r="EA29" s="675"/>
      <c r="EB29" s="675"/>
      <c r="EC29" s="676"/>
    </row>
    <row r="30" spans="2:133" ht="11.25" customHeight="1" x14ac:dyDescent="0.15">
      <c r="B30" s="638" t="s">
        <v>308</v>
      </c>
      <c r="C30" s="639"/>
      <c r="D30" s="639"/>
      <c r="E30" s="639"/>
      <c r="F30" s="639"/>
      <c r="G30" s="639"/>
      <c r="H30" s="639"/>
      <c r="I30" s="639"/>
      <c r="J30" s="639"/>
      <c r="K30" s="639"/>
      <c r="L30" s="639"/>
      <c r="M30" s="639"/>
      <c r="N30" s="639"/>
      <c r="O30" s="639"/>
      <c r="P30" s="639"/>
      <c r="Q30" s="640"/>
      <c r="R30" s="641">
        <v>194774</v>
      </c>
      <c r="S30" s="642"/>
      <c r="T30" s="642"/>
      <c r="U30" s="642"/>
      <c r="V30" s="642"/>
      <c r="W30" s="642"/>
      <c r="X30" s="642"/>
      <c r="Y30" s="643"/>
      <c r="Z30" s="644">
        <v>2.2000000000000002</v>
      </c>
      <c r="AA30" s="644"/>
      <c r="AB30" s="644"/>
      <c r="AC30" s="644"/>
      <c r="AD30" s="645">
        <v>11015</v>
      </c>
      <c r="AE30" s="645"/>
      <c r="AF30" s="645"/>
      <c r="AG30" s="645"/>
      <c r="AH30" s="645"/>
      <c r="AI30" s="645"/>
      <c r="AJ30" s="645"/>
      <c r="AK30" s="645"/>
      <c r="AL30" s="646">
        <v>0.2</v>
      </c>
      <c r="AM30" s="647"/>
      <c r="AN30" s="647"/>
      <c r="AO30" s="648"/>
      <c r="AP30" s="689" t="s">
        <v>309</v>
      </c>
      <c r="AQ30" s="690"/>
      <c r="AR30" s="690"/>
      <c r="AS30" s="690"/>
      <c r="AT30" s="695" t="s">
        <v>310</v>
      </c>
      <c r="AU30" s="230"/>
      <c r="AV30" s="230"/>
      <c r="AW30" s="230"/>
      <c r="AX30" s="627" t="s">
        <v>187</v>
      </c>
      <c r="AY30" s="628"/>
      <c r="AZ30" s="628"/>
      <c r="BA30" s="628"/>
      <c r="BB30" s="628"/>
      <c r="BC30" s="628"/>
      <c r="BD30" s="628"/>
      <c r="BE30" s="628"/>
      <c r="BF30" s="629"/>
      <c r="BG30" s="701">
        <v>99.1</v>
      </c>
      <c r="BH30" s="702"/>
      <c r="BI30" s="702"/>
      <c r="BJ30" s="702"/>
      <c r="BK30" s="702"/>
      <c r="BL30" s="702"/>
      <c r="BM30" s="636">
        <v>96.9</v>
      </c>
      <c r="BN30" s="702"/>
      <c r="BO30" s="702"/>
      <c r="BP30" s="702"/>
      <c r="BQ30" s="703"/>
      <c r="BR30" s="701">
        <v>99.1</v>
      </c>
      <c r="BS30" s="702"/>
      <c r="BT30" s="702"/>
      <c r="BU30" s="702"/>
      <c r="BV30" s="702"/>
      <c r="BW30" s="702"/>
      <c r="BX30" s="636">
        <v>96.7</v>
      </c>
      <c r="BY30" s="702"/>
      <c r="BZ30" s="702"/>
      <c r="CA30" s="702"/>
      <c r="CB30" s="703"/>
      <c r="CD30" s="706"/>
      <c r="CE30" s="707"/>
      <c r="CF30" s="656" t="s">
        <v>311</v>
      </c>
      <c r="CG30" s="657"/>
      <c r="CH30" s="657"/>
      <c r="CI30" s="657"/>
      <c r="CJ30" s="657"/>
      <c r="CK30" s="657"/>
      <c r="CL30" s="657"/>
      <c r="CM30" s="657"/>
      <c r="CN30" s="657"/>
      <c r="CO30" s="657"/>
      <c r="CP30" s="657"/>
      <c r="CQ30" s="658"/>
      <c r="CR30" s="641">
        <v>879410</v>
      </c>
      <c r="CS30" s="642"/>
      <c r="CT30" s="642"/>
      <c r="CU30" s="642"/>
      <c r="CV30" s="642"/>
      <c r="CW30" s="642"/>
      <c r="CX30" s="642"/>
      <c r="CY30" s="643"/>
      <c r="CZ30" s="646">
        <v>10.4</v>
      </c>
      <c r="DA30" s="675"/>
      <c r="DB30" s="675"/>
      <c r="DC30" s="679"/>
      <c r="DD30" s="650">
        <v>851333</v>
      </c>
      <c r="DE30" s="642"/>
      <c r="DF30" s="642"/>
      <c r="DG30" s="642"/>
      <c r="DH30" s="642"/>
      <c r="DI30" s="642"/>
      <c r="DJ30" s="642"/>
      <c r="DK30" s="643"/>
      <c r="DL30" s="650">
        <v>851333</v>
      </c>
      <c r="DM30" s="642"/>
      <c r="DN30" s="642"/>
      <c r="DO30" s="642"/>
      <c r="DP30" s="642"/>
      <c r="DQ30" s="642"/>
      <c r="DR30" s="642"/>
      <c r="DS30" s="642"/>
      <c r="DT30" s="642"/>
      <c r="DU30" s="642"/>
      <c r="DV30" s="643"/>
      <c r="DW30" s="646">
        <v>15.6</v>
      </c>
      <c r="DX30" s="675"/>
      <c r="DY30" s="675"/>
      <c r="DZ30" s="675"/>
      <c r="EA30" s="675"/>
      <c r="EB30" s="675"/>
      <c r="EC30" s="676"/>
    </row>
    <row r="31" spans="2:133" ht="11.25" customHeight="1" x14ac:dyDescent="0.15">
      <c r="B31" s="638" t="s">
        <v>312</v>
      </c>
      <c r="C31" s="639"/>
      <c r="D31" s="639"/>
      <c r="E31" s="639"/>
      <c r="F31" s="639"/>
      <c r="G31" s="639"/>
      <c r="H31" s="639"/>
      <c r="I31" s="639"/>
      <c r="J31" s="639"/>
      <c r="K31" s="639"/>
      <c r="L31" s="639"/>
      <c r="M31" s="639"/>
      <c r="N31" s="639"/>
      <c r="O31" s="639"/>
      <c r="P31" s="639"/>
      <c r="Q31" s="640"/>
      <c r="R31" s="641">
        <v>124156</v>
      </c>
      <c r="S31" s="642"/>
      <c r="T31" s="642"/>
      <c r="U31" s="642"/>
      <c r="V31" s="642"/>
      <c r="W31" s="642"/>
      <c r="X31" s="642"/>
      <c r="Y31" s="643"/>
      <c r="Z31" s="644">
        <v>1.4</v>
      </c>
      <c r="AA31" s="644"/>
      <c r="AB31" s="644"/>
      <c r="AC31" s="644"/>
      <c r="AD31" s="645" t="s">
        <v>244</v>
      </c>
      <c r="AE31" s="645"/>
      <c r="AF31" s="645"/>
      <c r="AG31" s="645"/>
      <c r="AH31" s="645"/>
      <c r="AI31" s="645"/>
      <c r="AJ31" s="645"/>
      <c r="AK31" s="645"/>
      <c r="AL31" s="646" t="s">
        <v>137</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98.8</v>
      </c>
      <c r="BH31" s="677"/>
      <c r="BI31" s="677"/>
      <c r="BJ31" s="677"/>
      <c r="BK31" s="677"/>
      <c r="BL31" s="677"/>
      <c r="BM31" s="647">
        <v>95.5</v>
      </c>
      <c r="BN31" s="699"/>
      <c r="BO31" s="699"/>
      <c r="BP31" s="699"/>
      <c r="BQ31" s="700"/>
      <c r="BR31" s="698">
        <v>98.7</v>
      </c>
      <c r="BS31" s="677"/>
      <c r="BT31" s="677"/>
      <c r="BU31" s="677"/>
      <c r="BV31" s="677"/>
      <c r="BW31" s="677"/>
      <c r="BX31" s="647">
        <v>95.5</v>
      </c>
      <c r="BY31" s="699"/>
      <c r="BZ31" s="699"/>
      <c r="CA31" s="699"/>
      <c r="CB31" s="700"/>
      <c r="CD31" s="706"/>
      <c r="CE31" s="707"/>
      <c r="CF31" s="656" t="s">
        <v>315</v>
      </c>
      <c r="CG31" s="657"/>
      <c r="CH31" s="657"/>
      <c r="CI31" s="657"/>
      <c r="CJ31" s="657"/>
      <c r="CK31" s="657"/>
      <c r="CL31" s="657"/>
      <c r="CM31" s="657"/>
      <c r="CN31" s="657"/>
      <c r="CO31" s="657"/>
      <c r="CP31" s="657"/>
      <c r="CQ31" s="658"/>
      <c r="CR31" s="641">
        <v>61470</v>
      </c>
      <c r="CS31" s="677"/>
      <c r="CT31" s="677"/>
      <c r="CU31" s="677"/>
      <c r="CV31" s="677"/>
      <c r="CW31" s="677"/>
      <c r="CX31" s="677"/>
      <c r="CY31" s="678"/>
      <c r="CZ31" s="646">
        <v>0.7</v>
      </c>
      <c r="DA31" s="675"/>
      <c r="DB31" s="675"/>
      <c r="DC31" s="679"/>
      <c r="DD31" s="650">
        <v>61470</v>
      </c>
      <c r="DE31" s="677"/>
      <c r="DF31" s="677"/>
      <c r="DG31" s="677"/>
      <c r="DH31" s="677"/>
      <c r="DI31" s="677"/>
      <c r="DJ31" s="677"/>
      <c r="DK31" s="678"/>
      <c r="DL31" s="650">
        <v>61470</v>
      </c>
      <c r="DM31" s="677"/>
      <c r="DN31" s="677"/>
      <c r="DO31" s="677"/>
      <c r="DP31" s="677"/>
      <c r="DQ31" s="677"/>
      <c r="DR31" s="677"/>
      <c r="DS31" s="677"/>
      <c r="DT31" s="677"/>
      <c r="DU31" s="677"/>
      <c r="DV31" s="678"/>
      <c r="DW31" s="646">
        <v>1.1000000000000001</v>
      </c>
      <c r="DX31" s="675"/>
      <c r="DY31" s="675"/>
      <c r="DZ31" s="675"/>
      <c r="EA31" s="675"/>
      <c r="EB31" s="675"/>
      <c r="EC31" s="676"/>
    </row>
    <row r="32" spans="2:133" ht="11.25" customHeight="1" x14ac:dyDescent="0.15">
      <c r="B32" s="638" t="s">
        <v>316</v>
      </c>
      <c r="C32" s="639"/>
      <c r="D32" s="639"/>
      <c r="E32" s="639"/>
      <c r="F32" s="639"/>
      <c r="G32" s="639"/>
      <c r="H32" s="639"/>
      <c r="I32" s="639"/>
      <c r="J32" s="639"/>
      <c r="K32" s="639"/>
      <c r="L32" s="639"/>
      <c r="M32" s="639"/>
      <c r="N32" s="639"/>
      <c r="O32" s="639"/>
      <c r="P32" s="639"/>
      <c r="Q32" s="640"/>
      <c r="R32" s="641">
        <v>224052</v>
      </c>
      <c r="S32" s="642"/>
      <c r="T32" s="642"/>
      <c r="U32" s="642"/>
      <c r="V32" s="642"/>
      <c r="W32" s="642"/>
      <c r="X32" s="642"/>
      <c r="Y32" s="643"/>
      <c r="Z32" s="644">
        <v>2.5</v>
      </c>
      <c r="AA32" s="644"/>
      <c r="AB32" s="644"/>
      <c r="AC32" s="644"/>
      <c r="AD32" s="645" t="s">
        <v>184</v>
      </c>
      <c r="AE32" s="645"/>
      <c r="AF32" s="645"/>
      <c r="AG32" s="645"/>
      <c r="AH32" s="645"/>
      <c r="AI32" s="645"/>
      <c r="AJ32" s="645"/>
      <c r="AK32" s="645"/>
      <c r="AL32" s="646" t="s">
        <v>244</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99.5</v>
      </c>
      <c r="BH32" s="711"/>
      <c r="BI32" s="711"/>
      <c r="BJ32" s="711"/>
      <c r="BK32" s="711"/>
      <c r="BL32" s="711"/>
      <c r="BM32" s="712">
        <v>98.1</v>
      </c>
      <c r="BN32" s="711"/>
      <c r="BO32" s="711"/>
      <c r="BP32" s="711"/>
      <c r="BQ32" s="713"/>
      <c r="BR32" s="710">
        <v>99.5</v>
      </c>
      <c r="BS32" s="711"/>
      <c r="BT32" s="711"/>
      <c r="BU32" s="711"/>
      <c r="BV32" s="711"/>
      <c r="BW32" s="711"/>
      <c r="BX32" s="712">
        <v>97.8</v>
      </c>
      <c r="BY32" s="711"/>
      <c r="BZ32" s="711"/>
      <c r="CA32" s="711"/>
      <c r="CB32" s="713"/>
      <c r="CD32" s="708"/>
      <c r="CE32" s="709"/>
      <c r="CF32" s="656" t="s">
        <v>318</v>
      </c>
      <c r="CG32" s="657"/>
      <c r="CH32" s="657"/>
      <c r="CI32" s="657"/>
      <c r="CJ32" s="657"/>
      <c r="CK32" s="657"/>
      <c r="CL32" s="657"/>
      <c r="CM32" s="657"/>
      <c r="CN32" s="657"/>
      <c r="CO32" s="657"/>
      <c r="CP32" s="657"/>
      <c r="CQ32" s="658"/>
      <c r="CR32" s="641">
        <v>107</v>
      </c>
      <c r="CS32" s="642"/>
      <c r="CT32" s="642"/>
      <c r="CU32" s="642"/>
      <c r="CV32" s="642"/>
      <c r="CW32" s="642"/>
      <c r="CX32" s="642"/>
      <c r="CY32" s="643"/>
      <c r="CZ32" s="646">
        <v>0</v>
      </c>
      <c r="DA32" s="675"/>
      <c r="DB32" s="675"/>
      <c r="DC32" s="679"/>
      <c r="DD32" s="650">
        <v>107</v>
      </c>
      <c r="DE32" s="642"/>
      <c r="DF32" s="642"/>
      <c r="DG32" s="642"/>
      <c r="DH32" s="642"/>
      <c r="DI32" s="642"/>
      <c r="DJ32" s="642"/>
      <c r="DK32" s="643"/>
      <c r="DL32" s="650">
        <v>107</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319</v>
      </c>
      <c r="C33" s="639"/>
      <c r="D33" s="639"/>
      <c r="E33" s="639"/>
      <c r="F33" s="639"/>
      <c r="G33" s="639"/>
      <c r="H33" s="639"/>
      <c r="I33" s="639"/>
      <c r="J33" s="639"/>
      <c r="K33" s="639"/>
      <c r="L33" s="639"/>
      <c r="M33" s="639"/>
      <c r="N33" s="639"/>
      <c r="O33" s="639"/>
      <c r="P33" s="639"/>
      <c r="Q33" s="640"/>
      <c r="R33" s="641">
        <v>159148</v>
      </c>
      <c r="S33" s="642"/>
      <c r="T33" s="642"/>
      <c r="U33" s="642"/>
      <c r="V33" s="642"/>
      <c r="W33" s="642"/>
      <c r="X33" s="642"/>
      <c r="Y33" s="643"/>
      <c r="Z33" s="644">
        <v>1.8</v>
      </c>
      <c r="AA33" s="644"/>
      <c r="AB33" s="644"/>
      <c r="AC33" s="644"/>
      <c r="AD33" s="645" t="s">
        <v>184</v>
      </c>
      <c r="AE33" s="645"/>
      <c r="AF33" s="645"/>
      <c r="AG33" s="645"/>
      <c r="AH33" s="645"/>
      <c r="AI33" s="645"/>
      <c r="AJ33" s="645"/>
      <c r="AK33" s="645"/>
      <c r="AL33" s="646" t="s">
        <v>184</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3548252</v>
      </c>
      <c r="CS33" s="677"/>
      <c r="CT33" s="677"/>
      <c r="CU33" s="677"/>
      <c r="CV33" s="677"/>
      <c r="CW33" s="677"/>
      <c r="CX33" s="677"/>
      <c r="CY33" s="678"/>
      <c r="CZ33" s="646">
        <v>41.9</v>
      </c>
      <c r="DA33" s="675"/>
      <c r="DB33" s="675"/>
      <c r="DC33" s="679"/>
      <c r="DD33" s="650">
        <v>2845213</v>
      </c>
      <c r="DE33" s="677"/>
      <c r="DF33" s="677"/>
      <c r="DG33" s="677"/>
      <c r="DH33" s="677"/>
      <c r="DI33" s="677"/>
      <c r="DJ33" s="677"/>
      <c r="DK33" s="678"/>
      <c r="DL33" s="650">
        <v>2219118</v>
      </c>
      <c r="DM33" s="677"/>
      <c r="DN33" s="677"/>
      <c r="DO33" s="677"/>
      <c r="DP33" s="677"/>
      <c r="DQ33" s="677"/>
      <c r="DR33" s="677"/>
      <c r="DS33" s="677"/>
      <c r="DT33" s="677"/>
      <c r="DU33" s="677"/>
      <c r="DV33" s="678"/>
      <c r="DW33" s="646">
        <v>40.6</v>
      </c>
      <c r="DX33" s="675"/>
      <c r="DY33" s="675"/>
      <c r="DZ33" s="675"/>
      <c r="EA33" s="675"/>
      <c r="EB33" s="675"/>
      <c r="EC33" s="676"/>
    </row>
    <row r="34" spans="2:133" ht="11.25" customHeight="1" x14ac:dyDescent="0.15">
      <c r="B34" s="638" t="s">
        <v>321</v>
      </c>
      <c r="C34" s="639"/>
      <c r="D34" s="639"/>
      <c r="E34" s="639"/>
      <c r="F34" s="639"/>
      <c r="G34" s="639"/>
      <c r="H34" s="639"/>
      <c r="I34" s="639"/>
      <c r="J34" s="639"/>
      <c r="K34" s="639"/>
      <c r="L34" s="639"/>
      <c r="M34" s="639"/>
      <c r="N34" s="639"/>
      <c r="O34" s="639"/>
      <c r="P34" s="639"/>
      <c r="Q34" s="640"/>
      <c r="R34" s="641">
        <v>163444</v>
      </c>
      <c r="S34" s="642"/>
      <c r="T34" s="642"/>
      <c r="U34" s="642"/>
      <c r="V34" s="642"/>
      <c r="W34" s="642"/>
      <c r="X34" s="642"/>
      <c r="Y34" s="643"/>
      <c r="Z34" s="644">
        <v>1.8</v>
      </c>
      <c r="AA34" s="644"/>
      <c r="AB34" s="644"/>
      <c r="AC34" s="644"/>
      <c r="AD34" s="645">
        <v>6498</v>
      </c>
      <c r="AE34" s="645"/>
      <c r="AF34" s="645"/>
      <c r="AG34" s="645"/>
      <c r="AH34" s="645"/>
      <c r="AI34" s="645"/>
      <c r="AJ34" s="645"/>
      <c r="AK34" s="645"/>
      <c r="AL34" s="646">
        <v>0.1</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1363133</v>
      </c>
      <c r="CS34" s="642"/>
      <c r="CT34" s="642"/>
      <c r="CU34" s="642"/>
      <c r="CV34" s="642"/>
      <c r="CW34" s="642"/>
      <c r="CX34" s="642"/>
      <c r="CY34" s="643"/>
      <c r="CZ34" s="646">
        <v>16.100000000000001</v>
      </c>
      <c r="DA34" s="675"/>
      <c r="DB34" s="675"/>
      <c r="DC34" s="679"/>
      <c r="DD34" s="650">
        <v>1092865</v>
      </c>
      <c r="DE34" s="642"/>
      <c r="DF34" s="642"/>
      <c r="DG34" s="642"/>
      <c r="DH34" s="642"/>
      <c r="DI34" s="642"/>
      <c r="DJ34" s="642"/>
      <c r="DK34" s="643"/>
      <c r="DL34" s="650">
        <v>845847</v>
      </c>
      <c r="DM34" s="642"/>
      <c r="DN34" s="642"/>
      <c r="DO34" s="642"/>
      <c r="DP34" s="642"/>
      <c r="DQ34" s="642"/>
      <c r="DR34" s="642"/>
      <c r="DS34" s="642"/>
      <c r="DT34" s="642"/>
      <c r="DU34" s="642"/>
      <c r="DV34" s="643"/>
      <c r="DW34" s="646">
        <v>15.5</v>
      </c>
      <c r="DX34" s="675"/>
      <c r="DY34" s="675"/>
      <c r="DZ34" s="675"/>
      <c r="EA34" s="675"/>
      <c r="EB34" s="675"/>
      <c r="EC34" s="676"/>
    </row>
    <row r="35" spans="2:133" ht="11.25" customHeight="1" x14ac:dyDescent="0.15">
      <c r="B35" s="638" t="s">
        <v>325</v>
      </c>
      <c r="C35" s="639"/>
      <c r="D35" s="639"/>
      <c r="E35" s="639"/>
      <c r="F35" s="639"/>
      <c r="G35" s="639"/>
      <c r="H35" s="639"/>
      <c r="I35" s="639"/>
      <c r="J35" s="639"/>
      <c r="K35" s="639"/>
      <c r="L35" s="639"/>
      <c r="M35" s="639"/>
      <c r="N35" s="639"/>
      <c r="O35" s="639"/>
      <c r="P35" s="639"/>
      <c r="Q35" s="640"/>
      <c r="R35" s="641">
        <v>778861</v>
      </c>
      <c r="S35" s="642"/>
      <c r="T35" s="642"/>
      <c r="U35" s="642"/>
      <c r="V35" s="642"/>
      <c r="W35" s="642"/>
      <c r="X35" s="642"/>
      <c r="Y35" s="643"/>
      <c r="Z35" s="644">
        <v>8.8000000000000007</v>
      </c>
      <c r="AA35" s="644"/>
      <c r="AB35" s="644"/>
      <c r="AC35" s="644"/>
      <c r="AD35" s="645" t="s">
        <v>244</v>
      </c>
      <c r="AE35" s="645"/>
      <c r="AF35" s="645"/>
      <c r="AG35" s="645"/>
      <c r="AH35" s="645"/>
      <c r="AI35" s="645"/>
      <c r="AJ35" s="645"/>
      <c r="AK35" s="645"/>
      <c r="AL35" s="646" t="s">
        <v>137</v>
      </c>
      <c r="AM35" s="647"/>
      <c r="AN35" s="647"/>
      <c r="AO35" s="648"/>
      <c r="AP35" s="234"/>
      <c r="AQ35" s="714" t="s">
        <v>326</v>
      </c>
      <c r="AR35" s="715"/>
      <c r="AS35" s="715"/>
      <c r="AT35" s="715"/>
      <c r="AU35" s="715"/>
      <c r="AV35" s="715"/>
      <c r="AW35" s="715"/>
      <c r="AX35" s="715"/>
      <c r="AY35" s="716"/>
      <c r="AZ35" s="630">
        <v>1359122</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186526</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68278</v>
      </c>
      <c r="CS35" s="677"/>
      <c r="CT35" s="677"/>
      <c r="CU35" s="677"/>
      <c r="CV35" s="677"/>
      <c r="CW35" s="677"/>
      <c r="CX35" s="677"/>
      <c r="CY35" s="678"/>
      <c r="CZ35" s="646">
        <v>0.8</v>
      </c>
      <c r="DA35" s="675"/>
      <c r="DB35" s="675"/>
      <c r="DC35" s="679"/>
      <c r="DD35" s="650">
        <v>30510</v>
      </c>
      <c r="DE35" s="677"/>
      <c r="DF35" s="677"/>
      <c r="DG35" s="677"/>
      <c r="DH35" s="677"/>
      <c r="DI35" s="677"/>
      <c r="DJ35" s="677"/>
      <c r="DK35" s="678"/>
      <c r="DL35" s="650">
        <v>30391</v>
      </c>
      <c r="DM35" s="677"/>
      <c r="DN35" s="677"/>
      <c r="DO35" s="677"/>
      <c r="DP35" s="677"/>
      <c r="DQ35" s="677"/>
      <c r="DR35" s="677"/>
      <c r="DS35" s="677"/>
      <c r="DT35" s="677"/>
      <c r="DU35" s="677"/>
      <c r="DV35" s="678"/>
      <c r="DW35" s="646">
        <v>0.6</v>
      </c>
      <c r="DX35" s="675"/>
      <c r="DY35" s="675"/>
      <c r="DZ35" s="675"/>
      <c r="EA35" s="675"/>
      <c r="EB35" s="675"/>
      <c r="EC35" s="676"/>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184</v>
      </c>
      <c r="S36" s="642"/>
      <c r="T36" s="642"/>
      <c r="U36" s="642"/>
      <c r="V36" s="642"/>
      <c r="W36" s="642"/>
      <c r="X36" s="642"/>
      <c r="Y36" s="643"/>
      <c r="Z36" s="644" t="s">
        <v>184</v>
      </c>
      <c r="AA36" s="644"/>
      <c r="AB36" s="644"/>
      <c r="AC36" s="644"/>
      <c r="AD36" s="645" t="s">
        <v>244</v>
      </c>
      <c r="AE36" s="645"/>
      <c r="AF36" s="645"/>
      <c r="AG36" s="645"/>
      <c r="AH36" s="645"/>
      <c r="AI36" s="645"/>
      <c r="AJ36" s="645"/>
      <c r="AK36" s="645"/>
      <c r="AL36" s="646" t="s">
        <v>184</v>
      </c>
      <c r="AM36" s="647"/>
      <c r="AN36" s="647"/>
      <c r="AO36" s="648"/>
      <c r="AQ36" s="718" t="s">
        <v>330</v>
      </c>
      <c r="AR36" s="719"/>
      <c r="AS36" s="719"/>
      <c r="AT36" s="719"/>
      <c r="AU36" s="719"/>
      <c r="AV36" s="719"/>
      <c r="AW36" s="719"/>
      <c r="AX36" s="719"/>
      <c r="AY36" s="720"/>
      <c r="AZ36" s="641">
        <v>382548</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186526</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738403</v>
      </c>
      <c r="CS36" s="642"/>
      <c r="CT36" s="642"/>
      <c r="CU36" s="642"/>
      <c r="CV36" s="642"/>
      <c r="CW36" s="642"/>
      <c r="CX36" s="642"/>
      <c r="CY36" s="643"/>
      <c r="CZ36" s="646">
        <v>8.6999999999999993</v>
      </c>
      <c r="DA36" s="675"/>
      <c r="DB36" s="675"/>
      <c r="DC36" s="679"/>
      <c r="DD36" s="650">
        <v>578592</v>
      </c>
      <c r="DE36" s="642"/>
      <c r="DF36" s="642"/>
      <c r="DG36" s="642"/>
      <c r="DH36" s="642"/>
      <c r="DI36" s="642"/>
      <c r="DJ36" s="642"/>
      <c r="DK36" s="643"/>
      <c r="DL36" s="650">
        <v>520124</v>
      </c>
      <c r="DM36" s="642"/>
      <c r="DN36" s="642"/>
      <c r="DO36" s="642"/>
      <c r="DP36" s="642"/>
      <c r="DQ36" s="642"/>
      <c r="DR36" s="642"/>
      <c r="DS36" s="642"/>
      <c r="DT36" s="642"/>
      <c r="DU36" s="642"/>
      <c r="DV36" s="643"/>
      <c r="DW36" s="646">
        <v>9.5</v>
      </c>
      <c r="DX36" s="675"/>
      <c r="DY36" s="675"/>
      <c r="DZ36" s="675"/>
      <c r="EA36" s="675"/>
      <c r="EB36" s="675"/>
      <c r="EC36" s="676"/>
    </row>
    <row r="37" spans="2:133" ht="11.25" customHeight="1" x14ac:dyDescent="0.15">
      <c r="B37" s="638" t="s">
        <v>333</v>
      </c>
      <c r="C37" s="639"/>
      <c r="D37" s="639"/>
      <c r="E37" s="639"/>
      <c r="F37" s="639"/>
      <c r="G37" s="639"/>
      <c r="H37" s="639"/>
      <c r="I37" s="639"/>
      <c r="J37" s="639"/>
      <c r="K37" s="639"/>
      <c r="L37" s="639"/>
      <c r="M37" s="639"/>
      <c r="N37" s="639"/>
      <c r="O37" s="639"/>
      <c r="P37" s="639"/>
      <c r="Q37" s="640"/>
      <c r="R37" s="641">
        <v>383161</v>
      </c>
      <c r="S37" s="642"/>
      <c r="T37" s="642"/>
      <c r="U37" s="642"/>
      <c r="V37" s="642"/>
      <c r="W37" s="642"/>
      <c r="X37" s="642"/>
      <c r="Y37" s="643"/>
      <c r="Z37" s="644">
        <v>4.3</v>
      </c>
      <c r="AA37" s="644"/>
      <c r="AB37" s="644"/>
      <c r="AC37" s="644"/>
      <c r="AD37" s="645" t="s">
        <v>184</v>
      </c>
      <c r="AE37" s="645"/>
      <c r="AF37" s="645"/>
      <c r="AG37" s="645"/>
      <c r="AH37" s="645"/>
      <c r="AI37" s="645"/>
      <c r="AJ37" s="645"/>
      <c r="AK37" s="645"/>
      <c r="AL37" s="646" t="s">
        <v>244</v>
      </c>
      <c r="AM37" s="647"/>
      <c r="AN37" s="647"/>
      <c r="AO37" s="648"/>
      <c r="AQ37" s="718" t="s">
        <v>334</v>
      </c>
      <c r="AR37" s="719"/>
      <c r="AS37" s="719"/>
      <c r="AT37" s="719"/>
      <c r="AU37" s="719"/>
      <c r="AV37" s="719"/>
      <c r="AW37" s="719"/>
      <c r="AX37" s="719"/>
      <c r="AY37" s="720"/>
      <c r="AZ37" s="641">
        <v>53396</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3212</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306087</v>
      </c>
      <c r="CS37" s="677"/>
      <c r="CT37" s="677"/>
      <c r="CU37" s="677"/>
      <c r="CV37" s="677"/>
      <c r="CW37" s="677"/>
      <c r="CX37" s="677"/>
      <c r="CY37" s="678"/>
      <c r="CZ37" s="646">
        <v>3.6</v>
      </c>
      <c r="DA37" s="675"/>
      <c r="DB37" s="675"/>
      <c r="DC37" s="679"/>
      <c r="DD37" s="650">
        <v>249463</v>
      </c>
      <c r="DE37" s="677"/>
      <c r="DF37" s="677"/>
      <c r="DG37" s="677"/>
      <c r="DH37" s="677"/>
      <c r="DI37" s="677"/>
      <c r="DJ37" s="677"/>
      <c r="DK37" s="678"/>
      <c r="DL37" s="650">
        <v>249463</v>
      </c>
      <c r="DM37" s="677"/>
      <c r="DN37" s="677"/>
      <c r="DO37" s="677"/>
      <c r="DP37" s="677"/>
      <c r="DQ37" s="677"/>
      <c r="DR37" s="677"/>
      <c r="DS37" s="677"/>
      <c r="DT37" s="677"/>
      <c r="DU37" s="677"/>
      <c r="DV37" s="678"/>
      <c r="DW37" s="646">
        <v>4.5999999999999996</v>
      </c>
      <c r="DX37" s="675"/>
      <c r="DY37" s="675"/>
      <c r="DZ37" s="675"/>
      <c r="EA37" s="675"/>
      <c r="EB37" s="675"/>
      <c r="EC37" s="676"/>
    </row>
    <row r="38" spans="2:133" ht="11.25" customHeight="1" x14ac:dyDescent="0.15">
      <c r="B38" s="686" t="s">
        <v>337</v>
      </c>
      <c r="C38" s="687"/>
      <c r="D38" s="687"/>
      <c r="E38" s="687"/>
      <c r="F38" s="687"/>
      <c r="G38" s="687"/>
      <c r="H38" s="687"/>
      <c r="I38" s="687"/>
      <c r="J38" s="687"/>
      <c r="K38" s="687"/>
      <c r="L38" s="687"/>
      <c r="M38" s="687"/>
      <c r="N38" s="687"/>
      <c r="O38" s="687"/>
      <c r="P38" s="687"/>
      <c r="Q38" s="688"/>
      <c r="R38" s="721">
        <v>8850696</v>
      </c>
      <c r="S38" s="722"/>
      <c r="T38" s="722"/>
      <c r="U38" s="722"/>
      <c r="V38" s="722"/>
      <c r="W38" s="722"/>
      <c r="X38" s="722"/>
      <c r="Y38" s="723"/>
      <c r="Z38" s="724">
        <v>100</v>
      </c>
      <c r="AA38" s="724"/>
      <c r="AB38" s="724"/>
      <c r="AC38" s="724"/>
      <c r="AD38" s="725">
        <v>5079597</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t="s">
        <v>244</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4931</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1305726</v>
      </c>
      <c r="CS38" s="642"/>
      <c r="CT38" s="642"/>
      <c r="CU38" s="642"/>
      <c r="CV38" s="642"/>
      <c r="CW38" s="642"/>
      <c r="CX38" s="642"/>
      <c r="CY38" s="643"/>
      <c r="CZ38" s="646">
        <v>15.4</v>
      </c>
      <c r="DA38" s="675"/>
      <c r="DB38" s="675"/>
      <c r="DC38" s="679"/>
      <c r="DD38" s="650">
        <v>1123246</v>
      </c>
      <c r="DE38" s="642"/>
      <c r="DF38" s="642"/>
      <c r="DG38" s="642"/>
      <c r="DH38" s="642"/>
      <c r="DI38" s="642"/>
      <c r="DJ38" s="642"/>
      <c r="DK38" s="643"/>
      <c r="DL38" s="650">
        <v>822756</v>
      </c>
      <c r="DM38" s="642"/>
      <c r="DN38" s="642"/>
      <c r="DO38" s="642"/>
      <c r="DP38" s="642"/>
      <c r="DQ38" s="642"/>
      <c r="DR38" s="642"/>
      <c r="DS38" s="642"/>
      <c r="DT38" s="642"/>
      <c r="DU38" s="642"/>
      <c r="DV38" s="643"/>
      <c r="DW38" s="646">
        <v>15.1</v>
      </c>
      <c r="DX38" s="675"/>
      <c r="DY38" s="675"/>
      <c r="DZ38" s="675"/>
      <c r="EA38" s="675"/>
      <c r="EB38" s="675"/>
      <c r="EC38" s="676"/>
    </row>
    <row r="39" spans="2:133" ht="11.25" customHeight="1" x14ac:dyDescent="0.15">
      <c r="AQ39" s="718" t="s">
        <v>341</v>
      </c>
      <c r="AR39" s="719"/>
      <c r="AS39" s="719"/>
      <c r="AT39" s="719"/>
      <c r="AU39" s="719"/>
      <c r="AV39" s="719"/>
      <c r="AW39" s="719"/>
      <c r="AX39" s="719"/>
      <c r="AY39" s="720"/>
      <c r="AZ39" s="641" t="s">
        <v>244</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93</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20120</v>
      </c>
      <c r="CS39" s="677"/>
      <c r="CT39" s="677"/>
      <c r="CU39" s="677"/>
      <c r="CV39" s="677"/>
      <c r="CW39" s="677"/>
      <c r="CX39" s="677"/>
      <c r="CY39" s="678"/>
      <c r="CZ39" s="646">
        <v>0.2</v>
      </c>
      <c r="DA39" s="675"/>
      <c r="DB39" s="675"/>
      <c r="DC39" s="679"/>
      <c r="DD39" s="650">
        <v>20000</v>
      </c>
      <c r="DE39" s="677"/>
      <c r="DF39" s="677"/>
      <c r="DG39" s="677"/>
      <c r="DH39" s="677"/>
      <c r="DI39" s="677"/>
      <c r="DJ39" s="677"/>
      <c r="DK39" s="678"/>
      <c r="DL39" s="650" t="s">
        <v>184</v>
      </c>
      <c r="DM39" s="677"/>
      <c r="DN39" s="677"/>
      <c r="DO39" s="677"/>
      <c r="DP39" s="677"/>
      <c r="DQ39" s="677"/>
      <c r="DR39" s="677"/>
      <c r="DS39" s="677"/>
      <c r="DT39" s="677"/>
      <c r="DU39" s="677"/>
      <c r="DV39" s="678"/>
      <c r="DW39" s="646" t="s">
        <v>238</v>
      </c>
      <c r="DX39" s="675"/>
      <c r="DY39" s="675"/>
      <c r="DZ39" s="675"/>
      <c r="EA39" s="675"/>
      <c r="EB39" s="675"/>
      <c r="EC39" s="676"/>
    </row>
    <row r="40" spans="2:133" ht="11.25" customHeight="1" x14ac:dyDescent="0.15">
      <c r="AQ40" s="718" t="s">
        <v>345</v>
      </c>
      <c r="AR40" s="719"/>
      <c r="AS40" s="719"/>
      <c r="AT40" s="719"/>
      <c r="AU40" s="719"/>
      <c r="AV40" s="719"/>
      <c r="AW40" s="719"/>
      <c r="AX40" s="719"/>
      <c r="AY40" s="720"/>
      <c r="AZ40" s="641">
        <v>227605</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137</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52592</v>
      </c>
      <c r="CS40" s="642"/>
      <c r="CT40" s="642"/>
      <c r="CU40" s="642"/>
      <c r="CV40" s="642"/>
      <c r="CW40" s="642"/>
      <c r="CX40" s="642"/>
      <c r="CY40" s="643"/>
      <c r="CZ40" s="646">
        <v>0.6</v>
      </c>
      <c r="DA40" s="675"/>
      <c r="DB40" s="675"/>
      <c r="DC40" s="679"/>
      <c r="DD40" s="650" t="s">
        <v>244</v>
      </c>
      <c r="DE40" s="642"/>
      <c r="DF40" s="642"/>
      <c r="DG40" s="642"/>
      <c r="DH40" s="642"/>
      <c r="DI40" s="642"/>
      <c r="DJ40" s="642"/>
      <c r="DK40" s="643"/>
      <c r="DL40" s="650" t="s">
        <v>238</v>
      </c>
      <c r="DM40" s="642"/>
      <c r="DN40" s="642"/>
      <c r="DO40" s="642"/>
      <c r="DP40" s="642"/>
      <c r="DQ40" s="642"/>
      <c r="DR40" s="642"/>
      <c r="DS40" s="642"/>
      <c r="DT40" s="642"/>
      <c r="DU40" s="642"/>
      <c r="DV40" s="643"/>
      <c r="DW40" s="646" t="s">
        <v>238</v>
      </c>
      <c r="DX40" s="675"/>
      <c r="DY40" s="675"/>
      <c r="DZ40" s="675"/>
      <c r="EA40" s="675"/>
      <c r="EB40" s="675"/>
      <c r="EC40" s="676"/>
    </row>
    <row r="41" spans="2:133" ht="11.25" customHeight="1" x14ac:dyDescent="0.15">
      <c r="AQ41" s="728" t="s">
        <v>348</v>
      </c>
      <c r="AR41" s="729"/>
      <c r="AS41" s="729"/>
      <c r="AT41" s="729"/>
      <c r="AU41" s="729"/>
      <c r="AV41" s="729"/>
      <c r="AW41" s="729"/>
      <c r="AX41" s="729"/>
      <c r="AY41" s="730"/>
      <c r="AZ41" s="721">
        <v>695573</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379</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238</v>
      </c>
      <c r="CS41" s="677"/>
      <c r="CT41" s="677"/>
      <c r="CU41" s="677"/>
      <c r="CV41" s="677"/>
      <c r="CW41" s="677"/>
      <c r="CX41" s="677"/>
      <c r="CY41" s="678"/>
      <c r="CZ41" s="646" t="s">
        <v>137</v>
      </c>
      <c r="DA41" s="675"/>
      <c r="DB41" s="675"/>
      <c r="DC41" s="679"/>
      <c r="DD41" s="650" t="s">
        <v>238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903746</v>
      </c>
      <c r="CS42" s="642"/>
      <c r="CT42" s="642"/>
      <c r="CU42" s="642"/>
      <c r="CV42" s="642"/>
      <c r="CW42" s="642"/>
      <c r="CX42" s="642"/>
      <c r="CY42" s="643"/>
      <c r="CZ42" s="646">
        <v>10.7</v>
      </c>
      <c r="DA42" s="647"/>
      <c r="DB42" s="647"/>
      <c r="DC42" s="742"/>
      <c r="DD42" s="650">
        <v>311293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t="s">
        <v>137</v>
      </c>
      <c r="CS43" s="677"/>
      <c r="CT43" s="677"/>
      <c r="CU43" s="677"/>
      <c r="CV43" s="677"/>
      <c r="CW43" s="677"/>
      <c r="CX43" s="677"/>
      <c r="CY43" s="678"/>
      <c r="CZ43" s="646" t="s">
        <v>184</v>
      </c>
      <c r="DA43" s="675"/>
      <c r="DB43" s="675"/>
      <c r="DC43" s="679"/>
      <c r="DD43" s="650" t="s">
        <v>238</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355</v>
      </c>
      <c r="CD44" s="753" t="s">
        <v>306</v>
      </c>
      <c r="CE44" s="754"/>
      <c r="CF44" s="638" t="s">
        <v>356</v>
      </c>
      <c r="CG44" s="639"/>
      <c r="CH44" s="639"/>
      <c r="CI44" s="639"/>
      <c r="CJ44" s="639"/>
      <c r="CK44" s="639"/>
      <c r="CL44" s="639"/>
      <c r="CM44" s="639"/>
      <c r="CN44" s="639"/>
      <c r="CO44" s="639"/>
      <c r="CP44" s="639"/>
      <c r="CQ44" s="640"/>
      <c r="CR44" s="641">
        <v>895686</v>
      </c>
      <c r="CS44" s="642"/>
      <c r="CT44" s="642"/>
      <c r="CU44" s="642"/>
      <c r="CV44" s="642"/>
      <c r="CW44" s="642"/>
      <c r="CX44" s="642"/>
      <c r="CY44" s="643"/>
      <c r="CZ44" s="646">
        <v>10.6</v>
      </c>
      <c r="DA44" s="647"/>
      <c r="DB44" s="647"/>
      <c r="DC44" s="742"/>
      <c r="DD44" s="650">
        <v>310670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357</v>
      </c>
      <c r="CG45" s="639"/>
      <c r="CH45" s="639"/>
      <c r="CI45" s="639"/>
      <c r="CJ45" s="639"/>
      <c r="CK45" s="639"/>
      <c r="CL45" s="639"/>
      <c r="CM45" s="639"/>
      <c r="CN45" s="639"/>
      <c r="CO45" s="639"/>
      <c r="CP45" s="639"/>
      <c r="CQ45" s="640"/>
      <c r="CR45" s="641">
        <v>316046</v>
      </c>
      <c r="CS45" s="677"/>
      <c r="CT45" s="677"/>
      <c r="CU45" s="677"/>
      <c r="CV45" s="677"/>
      <c r="CW45" s="677"/>
      <c r="CX45" s="677"/>
      <c r="CY45" s="678"/>
      <c r="CZ45" s="646">
        <v>3.7</v>
      </c>
      <c r="DA45" s="675"/>
      <c r="DB45" s="675"/>
      <c r="DC45" s="679"/>
      <c r="DD45" s="650">
        <v>31424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358</v>
      </c>
      <c r="CG46" s="639"/>
      <c r="CH46" s="639"/>
      <c r="CI46" s="639"/>
      <c r="CJ46" s="639"/>
      <c r="CK46" s="639"/>
      <c r="CL46" s="639"/>
      <c r="CM46" s="639"/>
      <c r="CN46" s="639"/>
      <c r="CO46" s="639"/>
      <c r="CP46" s="639"/>
      <c r="CQ46" s="640"/>
      <c r="CR46" s="641">
        <v>546168</v>
      </c>
      <c r="CS46" s="642"/>
      <c r="CT46" s="642"/>
      <c r="CU46" s="642"/>
      <c r="CV46" s="642"/>
      <c r="CW46" s="642"/>
      <c r="CX46" s="642"/>
      <c r="CY46" s="643"/>
      <c r="CZ46" s="646">
        <v>6.5</v>
      </c>
      <c r="DA46" s="647"/>
      <c r="DB46" s="647"/>
      <c r="DC46" s="742"/>
      <c r="DD46" s="650">
        <v>274643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359</v>
      </c>
      <c r="CG47" s="639"/>
      <c r="CH47" s="639"/>
      <c r="CI47" s="639"/>
      <c r="CJ47" s="639"/>
      <c r="CK47" s="639"/>
      <c r="CL47" s="639"/>
      <c r="CM47" s="639"/>
      <c r="CN47" s="639"/>
      <c r="CO47" s="639"/>
      <c r="CP47" s="639"/>
      <c r="CQ47" s="640"/>
      <c r="CR47" s="641">
        <v>8060</v>
      </c>
      <c r="CS47" s="677"/>
      <c r="CT47" s="677"/>
      <c r="CU47" s="677"/>
      <c r="CV47" s="677"/>
      <c r="CW47" s="677"/>
      <c r="CX47" s="677"/>
      <c r="CY47" s="678"/>
      <c r="CZ47" s="646">
        <v>0.1</v>
      </c>
      <c r="DA47" s="675"/>
      <c r="DB47" s="675"/>
      <c r="DC47" s="679"/>
      <c r="DD47" s="650">
        <v>623</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360</v>
      </c>
      <c r="CG48" s="639"/>
      <c r="CH48" s="639"/>
      <c r="CI48" s="639"/>
      <c r="CJ48" s="639"/>
      <c r="CK48" s="639"/>
      <c r="CL48" s="639"/>
      <c r="CM48" s="639"/>
      <c r="CN48" s="639"/>
      <c r="CO48" s="639"/>
      <c r="CP48" s="639"/>
      <c r="CQ48" s="640"/>
      <c r="CR48" s="641" t="s">
        <v>137</v>
      </c>
      <c r="CS48" s="642"/>
      <c r="CT48" s="642"/>
      <c r="CU48" s="642"/>
      <c r="CV48" s="642"/>
      <c r="CW48" s="642"/>
      <c r="CX48" s="642"/>
      <c r="CY48" s="643"/>
      <c r="CZ48" s="646" t="s">
        <v>137</v>
      </c>
      <c r="DA48" s="647"/>
      <c r="DB48" s="647"/>
      <c r="DC48" s="742"/>
      <c r="DD48" s="650" t="s">
        <v>238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361</v>
      </c>
      <c r="CE49" s="687"/>
      <c r="CF49" s="687"/>
      <c r="CG49" s="687"/>
      <c r="CH49" s="687"/>
      <c r="CI49" s="687"/>
      <c r="CJ49" s="687"/>
      <c r="CK49" s="687"/>
      <c r="CL49" s="687"/>
      <c r="CM49" s="687"/>
      <c r="CN49" s="687"/>
      <c r="CO49" s="687"/>
      <c r="CP49" s="687"/>
      <c r="CQ49" s="688"/>
      <c r="CR49" s="721">
        <v>8458952</v>
      </c>
      <c r="CS49" s="711"/>
      <c r="CT49" s="711"/>
      <c r="CU49" s="711"/>
      <c r="CV49" s="711"/>
      <c r="CW49" s="711"/>
      <c r="CX49" s="711"/>
      <c r="CY49" s="743"/>
      <c r="CZ49" s="726">
        <v>100</v>
      </c>
      <c r="DA49" s="744"/>
      <c r="DB49" s="744"/>
      <c r="DC49" s="745"/>
      <c r="DD49" s="746">
        <v>5916287</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NOZrAeMnz2IriK0KgWpqu+V/BEkVef8WARbfw7YOb2mthlxy5q7oiXlT+BJdaHmz07evnQq+OR5jv3pyEQH9gw==" saltValue="ntm7SIOifFHade7meOUU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384</v>
      </c>
      <c r="C7" s="774"/>
      <c r="D7" s="774"/>
      <c r="E7" s="774"/>
      <c r="F7" s="774"/>
      <c r="G7" s="774"/>
      <c r="H7" s="774"/>
      <c r="I7" s="774"/>
      <c r="J7" s="774"/>
      <c r="K7" s="774"/>
      <c r="L7" s="774"/>
      <c r="M7" s="774"/>
      <c r="N7" s="774"/>
      <c r="O7" s="774"/>
      <c r="P7" s="775"/>
      <c r="Q7" s="776">
        <v>8855</v>
      </c>
      <c r="R7" s="777"/>
      <c r="S7" s="777"/>
      <c r="T7" s="777"/>
      <c r="U7" s="777"/>
      <c r="V7" s="777">
        <v>8464</v>
      </c>
      <c r="W7" s="777"/>
      <c r="X7" s="777"/>
      <c r="Y7" s="777"/>
      <c r="Z7" s="777"/>
      <c r="AA7" s="777">
        <v>392</v>
      </c>
      <c r="AB7" s="777"/>
      <c r="AC7" s="777"/>
      <c r="AD7" s="777"/>
      <c r="AE7" s="778"/>
      <c r="AF7" s="779">
        <v>312</v>
      </c>
      <c r="AG7" s="780"/>
      <c r="AH7" s="780"/>
      <c r="AI7" s="780"/>
      <c r="AJ7" s="781"/>
      <c r="AK7" s="816">
        <v>224</v>
      </c>
      <c r="AL7" s="817"/>
      <c r="AM7" s="817"/>
      <c r="AN7" s="817"/>
      <c r="AO7" s="817"/>
      <c r="AP7" s="817">
        <v>12495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603</v>
      </c>
      <c r="BT7" s="821"/>
      <c r="BU7" s="821"/>
      <c r="BV7" s="821"/>
      <c r="BW7" s="821"/>
      <c r="BX7" s="821"/>
      <c r="BY7" s="821"/>
      <c r="BZ7" s="821"/>
      <c r="CA7" s="821"/>
      <c r="CB7" s="821"/>
      <c r="CC7" s="821"/>
      <c r="CD7" s="821"/>
      <c r="CE7" s="821"/>
      <c r="CF7" s="821"/>
      <c r="CG7" s="822"/>
      <c r="CH7" s="813">
        <v>9</v>
      </c>
      <c r="CI7" s="814"/>
      <c r="CJ7" s="814"/>
      <c r="CK7" s="814"/>
      <c r="CL7" s="815"/>
      <c r="CM7" s="813">
        <v>144</v>
      </c>
      <c r="CN7" s="814"/>
      <c r="CO7" s="814"/>
      <c r="CP7" s="814"/>
      <c r="CQ7" s="815"/>
      <c r="CR7" s="813">
        <v>100</v>
      </c>
      <c r="CS7" s="814"/>
      <c r="CT7" s="814"/>
      <c r="CU7" s="814"/>
      <c r="CV7" s="815"/>
      <c r="CW7" s="813" t="s">
        <v>588</v>
      </c>
      <c r="CX7" s="814"/>
      <c r="CY7" s="814"/>
      <c r="CZ7" s="814"/>
      <c r="DA7" s="815"/>
      <c r="DB7" s="813" t="s">
        <v>588</v>
      </c>
      <c r="DC7" s="814"/>
      <c r="DD7" s="814"/>
      <c r="DE7" s="814"/>
      <c r="DF7" s="815"/>
      <c r="DG7" s="813" t="s">
        <v>588</v>
      </c>
      <c r="DH7" s="814"/>
      <c r="DI7" s="814"/>
      <c r="DJ7" s="814"/>
      <c r="DK7" s="815"/>
      <c r="DL7" s="813" t="s">
        <v>588</v>
      </c>
      <c r="DM7" s="814"/>
      <c r="DN7" s="814"/>
      <c r="DO7" s="814"/>
      <c r="DP7" s="815"/>
      <c r="DQ7" s="813" t="s">
        <v>588</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t="s">
        <v>600</v>
      </c>
      <c r="BS8" s="810" t="s">
        <v>589</v>
      </c>
      <c r="BT8" s="811"/>
      <c r="BU8" s="811"/>
      <c r="BV8" s="811"/>
      <c r="BW8" s="811"/>
      <c r="BX8" s="811"/>
      <c r="BY8" s="811"/>
      <c r="BZ8" s="811"/>
      <c r="CA8" s="811"/>
      <c r="CB8" s="811"/>
      <c r="CC8" s="811"/>
      <c r="CD8" s="811"/>
      <c r="CE8" s="811"/>
      <c r="CF8" s="811"/>
      <c r="CG8" s="812"/>
      <c r="CH8" s="823">
        <v>0</v>
      </c>
      <c r="CI8" s="824"/>
      <c r="CJ8" s="824"/>
      <c r="CK8" s="824"/>
      <c r="CL8" s="825"/>
      <c r="CM8" s="823">
        <v>53</v>
      </c>
      <c r="CN8" s="824"/>
      <c r="CO8" s="824"/>
      <c r="CP8" s="824"/>
      <c r="CQ8" s="825"/>
      <c r="CR8" s="823">
        <v>5</v>
      </c>
      <c r="CS8" s="824"/>
      <c r="CT8" s="824"/>
      <c r="CU8" s="824"/>
      <c r="CV8" s="825"/>
      <c r="CW8" s="823">
        <v>6</v>
      </c>
      <c r="CX8" s="824"/>
      <c r="CY8" s="824"/>
      <c r="CZ8" s="824"/>
      <c r="DA8" s="825"/>
      <c r="DB8" s="823" t="s">
        <v>588</v>
      </c>
      <c r="DC8" s="824"/>
      <c r="DD8" s="824"/>
      <c r="DE8" s="824"/>
      <c r="DF8" s="825"/>
      <c r="DG8" s="823">
        <v>1164</v>
      </c>
      <c r="DH8" s="824"/>
      <c r="DI8" s="824"/>
      <c r="DJ8" s="824"/>
      <c r="DK8" s="825"/>
      <c r="DL8" s="823" t="s">
        <v>588</v>
      </c>
      <c r="DM8" s="824"/>
      <c r="DN8" s="824"/>
      <c r="DO8" s="824"/>
      <c r="DP8" s="825"/>
      <c r="DQ8" s="823">
        <v>1152</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386</v>
      </c>
      <c r="B23" s="832" t="s">
        <v>387</v>
      </c>
      <c r="C23" s="833"/>
      <c r="D23" s="833"/>
      <c r="E23" s="833"/>
      <c r="F23" s="833"/>
      <c r="G23" s="833"/>
      <c r="H23" s="833"/>
      <c r="I23" s="833"/>
      <c r="J23" s="833"/>
      <c r="K23" s="833"/>
      <c r="L23" s="833"/>
      <c r="M23" s="833"/>
      <c r="N23" s="833"/>
      <c r="O23" s="833"/>
      <c r="P23" s="834"/>
      <c r="Q23" s="835">
        <v>8855</v>
      </c>
      <c r="R23" s="836"/>
      <c r="S23" s="836"/>
      <c r="T23" s="836"/>
      <c r="U23" s="836"/>
      <c r="V23" s="836">
        <v>8464</v>
      </c>
      <c r="W23" s="836"/>
      <c r="X23" s="836"/>
      <c r="Y23" s="836"/>
      <c r="Z23" s="836"/>
      <c r="AA23" s="836">
        <v>392</v>
      </c>
      <c r="AB23" s="836"/>
      <c r="AC23" s="836"/>
      <c r="AD23" s="836"/>
      <c r="AE23" s="837"/>
      <c r="AF23" s="838">
        <v>312</v>
      </c>
      <c r="AG23" s="836"/>
      <c r="AH23" s="836"/>
      <c r="AI23" s="836"/>
      <c r="AJ23" s="839"/>
      <c r="AK23" s="840"/>
      <c r="AL23" s="841"/>
      <c r="AM23" s="841"/>
      <c r="AN23" s="841"/>
      <c r="AO23" s="841"/>
      <c r="AP23" s="836">
        <v>12495</v>
      </c>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367</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399</v>
      </c>
      <c r="C28" s="774"/>
      <c r="D28" s="774"/>
      <c r="E28" s="774"/>
      <c r="F28" s="774"/>
      <c r="G28" s="774"/>
      <c r="H28" s="774"/>
      <c r="I28" s="774"/>
      <c r="J28" s="774"/>
      <c r="K28" s="774"/>
      <c r="L28" s="774"/>
      <c r="M28" s="774"/>
      <c r="N28" s="774"/>
      <c r="O28" s="774"/>
      <c r="P28" s="775"/>
      <c r="Q28" s="864">
        <v>2891</v>
      </c>
      <c r="R28" s="865"/>
      <c r="S28" s="865"/>
      <c r="T28" s="865"/>
      <c r="U28" s="865"/>
      <c r="V28" s="865">
        <v>2704</v>
      </c>
      <c r="W28" s="865"/>
      <c r="X28" s="865"/>
      <c r="Y28" s="865"/>
      <c r="Z28" s="865"/>
      <c r="AA28" s="865">
        <v>187</v>
      </c>
      <c r="AB28" s="865"/>
      <c r="AC28" s="865"/>
      <c r="AD28" s="865"/>
      <c r="AE28" s="866"/>
      <c r="AF28" s="867">
        <v>187</v>
      </c>
      <c r="AG28" s="865"/>
      <c r="AH28" s="865"/>
      <c r="AI28" s="865"/>
      <c r="AJ28" s="868"/>
      <c r="AK28" s="869">
        <v>228</v>
      </c>
      <c r="AL28" s="860"/>
      <c r="AM28" s="860"/>
      <c r="AN28" s="860"/>
      <c r="AO28" s="860"/>
      <c r="AP28" s="860" t="s">
        <v>584</v>
      </c>
      <c r="AQ28" s="860"/>
      <c r="AR28" s="860"/>
      <c r="AS28" s="860"/>
      <c r="AT28" s="860"/>
      <c r="AU28" s="860" t="s">
        <v>584</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400</v>
      </c>
      <c r="C29" s="798"/>
      <c r="D29" s="798"/>
      <c r="E29" s="798"/>
      <c r="F29" s="798"/>
      <c r="G29" s="798"/>
      <c r="H29" s="798"/>
      <c r="I29" s="798"/>
      <c r="J29" s="798"/>
      <c r="K29" s="798"/>
      <c r="L29" s="798"/>
      <c r="M29" s="798"/>
      <c r="N29" s="798"/>
      <c r="O29" s="798"/>
      <c r="P29" s="799"/>
      <c r="Q29" s="800">
        <v>36</v>
      </c>
      <c r="R29" s="801"/>
      <c r="S29" s="801"/>
      <c r="T29" s="801"/>
      <c r="U29" s="801"/>
      <c r="V29" s="801">
        <v>29</v>
      </c>
      <c r="W29" s="801"/>
      <c r="X29" s="801"/>
      <c r="Y29" s="801"/>
      <c r="Z29" s="801"/>
      <c r="AA29" s="801">
        <v>7</v>
      </c>
      <c r="AB29" s="801"/>
      <c r="AC29" s="801"/>
      <c r="AD29" s="801"/>
      <c r="AE29" s="802"/>
      <c r="AF29" s="803">
        <v>7</v>
      </c>
      <c r="AG29" s="804"/>
      <c r="AH29" s="804"/>
      <c r="AI29" s="804"/>
      <c r="AJ29" s="805"/>
      <c r="AK29" s="872">
        <v>20</v>
      </c>
      <c r="AL29" s="873"/>
      <c r="AM29" s="873"/>
      <c r="AN29" s="873"/>
      <c r="AO29" s="873"/>
      <c r="AP29" s="873" t="s">
        <v>584</v>
      </c>
      <c r="AQ29" s="873"/>
      <c r="AR29" s="873"/>
      <c r="AS29" s="873"/>
      <c r="AT29" s="873"/>
      <c r="AU29" s="873" t="s">
        <v>584</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401</v>
      </c>
      <c r="C30" s="798"/>
      <c r="D30" s="798"/>
      <c r="E30" s="798"/>
      <c r="F30" s="798"/>
      <c r="G30" s="798"/>
      <c r="H30" s="798"/>
      <c r="I30" s="798"/>
      <c r="J30" s="798"/>
      <c r="K30" s="798"/>
      <c r="L30" s="798"/>
      <c r="M30" s="798"/>
      <c r="N30" s="798"/>
      <c r="O30" s="798"/>
      <c r="P30" s="799"/>
      <c r="Q30" s="800">
        <v>2445</v>
      </c>
      <c r="R30" s="801"/>
      <c r="S30" s="801"/>
      <c r="T30" s="801"/>
      <c r="U30" s="801"/>
      <c r="V30" s="801">
        <v>2318</v>
      </c>
      <c r="W30" s="801"/>
      <c r="X30" s="801"/>
      <c r="Y30" s="801"/>
      <c r="Z30" s="801"/>
      <c r="AA30" s="801">
        <v>127</v>
      </c>
      <c r="AB30" s="801"/>
      <c r="AC30" s="801"/>
      <c r="AD30" s="801"/>
      <c r="AE30" s="802"/>
      <c r="AF30" s="803">
        <v>127</v>
      </c>
      <c r="AG30" s="804"/>
      <c r="AH30" s="804"/>
      <c r="AI30" s="804"/>
      <c r="AJ30" s="805"/>
      <c r="AK30" s="872">
        <v>360</v>
      </c>
      <c r="AL30" s="873"/>
      <c r="AM30" s="873"/>
      <c r="AN30" s="873"/>
      <c r="AO30" s="873"/>
      <c r="AP30" s="873" t="s">
        <v>584</v>
      </c>
      <c r="AQ30" s="873"/>
      <c r="AR30" s="873"/>
      <c r="AS30" s="873"/>
      <c r="AT30" s="873"/>
      <c r="AU30" s="873" t="s">
        <v>584</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402</v>
      </c>
      <c r="C31" s="798"/>
      <c r="D31" s="798"/>
      <c r="E31" s="798"/>
      <c r="F31" s="798"/>
      <c r="G31" s="798"/>
      <c r="H31" s="798"/>
      <c r="I31" s="798"/>
      <c r="J31" s="798"/>
      <c r="K31" s="798"/>
      <c r="L31" s="798"/>
      <c r="M31" s="798"/>
      <c r="N31" s="798"/>
      <c r="O31" s="798"/>
      <c r="P31" s="799"/>
      <c r="Q31" s="800">
        <v>340</v>
      </c>
      <c r="R31" s="801"/>
      <c r="S31" s="801"/>
      <c r="T31" s="801"/>
      <c r="U31" s="801"/>
      <c r="V31" s="801">
        <v>338</v>
      </c>
      <c r="W31" s="801"/>
      <c r="X31" s="801"/>
      <c r="Y31" s="801"/>
      <c r="Z31" s="801"/>
      <c r="AA31" s="801">
        <v>2</v>
      </c>
      <c r="AB31" s="801"/>
      <c r="AC31" s="801"/>
      <c r="AD31" s="801"/>
      <c r="AE31" s="802"/>
      <c r="AF31" s="803">
        <v>2</v>
      </c>
      <c r="AG31" s="804"/>
      <c r="AH31" s="804"/>
      <c r="AI31" s="804"/>
      <c r="AJ31" s="805"/>
      <c r="AK31" s="872">
        <v>80</v>
      </c>
      <c r="AL31" s="873"/>
      <c r="AM31" s="873"/>
      <c r="AN31" s="873"/>
      <c r="AO31" s="873"/>
      <c r="AP31" s="873" t="s">
        <v>584</v>
      </c>
      <c r="AQ31" s="873"/>
      <c r="AR31" s="873"/>
      <c r="AS31" s="873"/>
      <c r="AT31" s="873"/>
      <c r="AU31" s="873" t="s">
        <v>584</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403</v>
      </c>
      <c r="C32" s="798"/>
      <c r="D32" s="798"/>
      <c r="E32" s="798"/>
      <c r="F32" s="798"/>
      <c r="G32" s="798"/>
      <c r="H32" s="798"/>
      <c r="I32" s="798"/>
      <c r="J32" s="798"/>
      <c r="K32" s="798"/>
      <c r="L32" s="798"/>
      <c r="M32" s="798"/>
      <c r="N32" s="798"/>
      <c r="O32" s="798"/>
      <c r="P32" s="799"/>
      <c r="Q32" s="800">
        <v>1000</v>
      </c>
      <c r="R32" s="801"/>
      <c r="S32" s="801"/>
      <c r="T32" s="801"/>
      <c r="U32" s="801"/>
      <c r="V32" s="801">
        <v>990</v>
      </c>
      <c r="W32" s="801"/>
      <c r="X32" s="801"/>
      <c r="Y32" s="801"/>
      <c r="Z32" s="801"/>
      <c r="AA32" s="801">
        <v>10</v>
      </c>
      <c r="AB32" s="801"/>
      <c r="AC32" s="801"/>
      <c r="AD32" s="801"/>
      <c r="AE32" s="802"/>
      <c r="AF32" s="803">
        <v>0</v>
      </c>
      <c r="AG32" s="804"/>
      <c r="AH32" s="804"/>
      <c r="AI32" s="804"/>
      <c r="AJ32" s="805"/>
      <c r="AK32" s="872">
        <v>383</v>
      </c>
      <c r="AL32" s="873"/>
      <c r="AM32" s="873"/>
      <c r="AN32" s="873"/>
      <c r="AO32" s="873"/>
      <c r="AP32" s="873">
        <v>7145</v>
      </c>
      <c r="AQ32" s="873"/>
      <c r="AR32" s="873"/>
      <c r="AS32" s="873"/>
      <c r="AT32" s="873"/>
      <c r="AU32" s="873">
        <v>5352</v>
      </c>
      <c r="AV32" s="873"/>
      <c r="AW32" s="873"/>
      <c r="AX32" s="873"/>
      <c r="AY32" s="873"/>
      <c r="AZ32" s="874" t="s">
        <v>584</v>
      </c>
      <c r="BA32" s="874"/>
      <c r="BB32" s="874"/>
      <c r="BC32" s="874"/>
      <c r="BD32" s="874"/>
      <c r="BE32" s="870" t="s">
        <v>404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386</v>
      </c>
      <c r="B63" s="832" t="s">
        <v>406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322</v>
      </c>
      <c r="AG63" s="884"/>
      <c r="AH63" s="884"/>
      <c r="AI63" s="884"/>
      <c r="AJ63" s="885"/>
      <c r="AK63" s="886"/>
      <c r="AL63" s="881"/>
      <c r="AM63" s="881"/>
      <c r="AN63" s="881"/>
      <c r="AO63" s="881"/>
      <c r="AP63" s="884">
        <v>7145</v>
      </c>
      <c r="AQ63" s="884"/>
      <c r="AR63" s="884"/>
      <c r="AS63" s="884"/>
      <c r="AT63" s="884"/>
      <c r="AU63" s="884">
        <v>5352</v>
      </c>
      <c r="AV63" s="884"/>
      <c r="AW63" s="884"/>
      <c r="AX63" s="884"/>
      <c r="AY63" s="884"/>
      <c r="AZ63" s="888"/>
      <c r="BA63" s="888"/>
      <c r="BB63" s="888"/>
      <c r="BC63" s="888"/>
      <c r="BD63" s="888"/>
      <c r="BE63" s="889"/>
      <c r="BF63" s="889"/>
      <c r="BG63" s="889"/>
      <c r="BH63" s="889"/>
      <c r="BI63" s="890"/>
      <c r="BJ63" s="891" t="s">
        <v>407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409</v>
      </c>
      <c r="B66" s="783"/>
      <c r="C66" s="783"/>
      <c r="D66" s="783"/>
      <c r="E66" s="783"/>
      <c r="F66" s="783"/>
      <c r="G66" s="783"/>
      <c r="H66" s="783"/>
      <c r="I66" s="783"/>
      <c r="J66" s="783"/>
      <c r="K66" s="783"/>
      <c r="L66" s="783"/>
      <c r="M66" s="783"/>
      <c r="N66" s="783"/>
      <c r="O66" s="783"/>
      <c r="P66" s="784"/>
      <c r="Q66" s="759" t="s">
        <v>410</v>
      </c>
      <c r="R66" s="760"/>
      <c r="S66" s="760"/>
      <c r="T66" s="760"/>
      <c r="U66" s="761"/>
      <c r="V66" s="759" t="s">
        <v>411</v>
      </c>
      <c r="W66" s="760"/>
      <c r="X66" s="760"/>
      <c r="Y66" s="760"/>
      <c r="Z66" s="761"/>
      <c r="AA66" s="759" t="s">
        <v>412</v>
      </c>
      <c r="AB66" s="760"/>
      <c r="AC66" s="760"/>
      <c r="AD66" s="760"/>
      <c r="AE66" s="761"/>
      <c r="AF66" s="894" t="s">
        <v>413</v>
      </c>
      <c r="AG66" s="855"/>
      <c r="AH66" s="855"/>
      <c r="AI66" s="855"/>
      <c r="AJ66" s="895"/>
      <c r="AK66" s="759" t="s">
        <v>414</v>
      </c>
      <c r="AL66" s="783"/>
      <c r="AM66" s="783"/>
      <c r="AN66" s="783"/>
      <c r="AO66" s="784"/>
      <c r="AP66" s="759" t="s">
        <v>415</v>
      </c>
      <c r="AQ66" s="760"/>
      <c r="AR66" s="760"/>
      <c r="AS66" s="760"/>
      <c r="AT66" s="761"/>
      <c r="AU66" s="759" t="s">
        <v>416</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585</v>
      </c>
      <c r="C68" s="912"/>
      <c r="D68" s="912"/>
      <c r="E68" s="912"/>
      <c r="F68" s="912"/>
      <c r="G68" s="912"/>
      <c r="H68" s="912"/>
      <c r="I68" s="912"/>
      <c r="J68" s="912"/>
      <c r="K68" s="912"/>
      <c r="L68" s="912"/>
      <c r="M68" s="912"/>
      <c r="N68" s="912"/>
      <c r="O68" s="912"/>
      <c r="P68" s="913"/>
      <c r="Q68" s="914">
        <v>1084</v>
      </c>
      <c r="R68" s="908"/>
      <c r="S68" s="908"/>
      <c r="T68" s="908"/>
      <c r="U68" s="908"/>
      <c r="V68" s="908">
        <v>1051</v>
      </c>
      <c r="W68" s="908"/>
      <c r="X68" s="908"/>
      <c r="Y68" s="908"/>
      <c r="Z68" s="908"/>
      <c r="AA68" s="908">
        <v>32</v>
      </c>
      <c r="AB68" s="908"/>
      <c r="AC68" s="908"/>
      <c r="AD68" s="908"/>
      <c r="AE68" s="908"/>
      <c r="AF68" s="908">
        <v>32</v>
      </c>
      <c r="AG68" s="908"/>
      <c r="AH68" s="908"/>
      <c r="AI68" s="908"/>
      <c r="AJ68" s="908"/>
      <c r="AK68" s="908">
        <v>59</v>
      </c>
      <c r="AL68" s="908"/>
      <c r="AM68" s="908"/>
      <c r="AN68" s="908"/>
      <c r="AO68" s="908"/>
      <c r="AP68" s="908">
        <v>169</v>
      </c>
      <c r="AQ68" s="908"/>
      <c r="AR68" s="908"/>
      <c r="AS68" s="908"/>
      <c r="AT68" s="908"/>
      <c r="AU68" s="908">
        <v>20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596</v>
      </c>
      <c r="C69" s="916"/>
      <c r="D69" s="916"/>
      <c r="E69" s="916"/>
      <c r="F69" s="916"/>
      <c r="G69" s="916"/>
      <c r="H69" s="916"/>
      <c r="I69" s="916"/>
      <c r="J69" s="916"/>
      <c r="K69" s="916"/>
      <c r="L69" s="916"/>
      <c r="M69" s="916"/>
      <c r="N69" s="916"/>
      <c r="O69" s="916"/>
      <c r="P69" s="917"/>
      <c r="Q69" s="918">
        <v>890</v>
      </c>
      <c r="R69" s="873"/>
      <c r="S69" s="873"/>
      <c r="T69" s="873"/>
      <c r="U69" s="873"/>
      <c r="V69" s="873">
        <v>879</v>
      </c>
      <c r="W69" s="873"/>
      <c r="X69" s="873"/>
      <c r="Y69" s="873"/>
      <c r="Z69" s="873"/>
      <c r="AA69" s="873">
        <v>12</v>
      </c>
      <c r="AB69" s="873"/>
      <c r="AC69" s="873"/>
      <c r="AD69" s="873"/>
      <c r="AE69" s="873"/>
      <c r="AF69" s="873">
        <v>12</v>
      </c>
      <c r="AG69" s="873"/>
      <c r="AH69" s="873"/>
      <c r="AI69" s="873"/>
      <c r="AJ69" s="873"/>
      <c r="AK69" s="873">
        <v>26</v>
      </c>
      <c r="AL69" s="873"/>
      <c r="AM69" s="873"/>
      <c r="AN69" s="873"/>
      <c r="AO69" s="873"/>
      <c r="AP69" s="873" t="s">
        <v>588</v>
      </c>
      <c r="AQ69" s="873"/>
      <c r="AR69" s="873"/>
      <c r="AS69" s="873"/>
      <c r="AT69" s="873"/>
      <c r="AU69" s="873" t="s">
        <v>588</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597</v>
      </c>
      <c r="C70" s="916"/>
      <c r="D70" s="916"/>
      <c r="E70" s="916"/>
      <c r="F70" s="916"/>
      <c r="G70" s="916"/>
      <c r="H70" s="916"/>
      <c r="I70" s="916"/>
      <c r="J70" s="916"/>
      <c r="K70" s="916"/>
      <c r="L70" s="916"/>
      <c r="M70" s="916"/>
      <c r="N70" s="916"/>
      <c r="O70" s="916"/>
      <c r="P70" s="917"/>
      <c r="Q70" s="918">
        <v>589</v>
      </c>
      <c r="R70" s="873"/>
      <c r="S70" s="873"/>
      <c r="T70" s="873"/>
      <c r="U70" s="873"/>
      <c r="V70" s="873">
        <v>581</v>
      </c>
      <c r="W70" s="873"/>
      <c r="X70" s="873"/>
      <c r="Y70" s="873"/>
      <c r="Z70" s="873"/>
      <c r="AA70" s="873">
        <v>8</v>
      </c>
      <c r="AB70" s="873"/>
      <c r="AC70" s="873"/>
      <c r="AD70" s="873"/>
      <c r="AE70" s="873"/>
      <c r="AF70" s="873">
        <v>8</v>
      </c>
      <c r="AG70" s="873"/>
      <c r="AH70" s="873"/>
      <c r="AI70" s="873"/>
      <c r="AJ70" s="873"/>
      <c r="AK70" s="873">
        <v>41</v>
      </c>
      <c r="AL70" s="873"/>
      <c r="AM70" s="873"/>
      <c r="AN70" s="873"/>
      <c r="AO70" s="873"/>
      <c r="AP70" s="873">
        <v>1527</v>
      </c>
      <c r="AQ70" s="873"/>
      <c r="AR70" s="873"/>
      <c r="AS70" s="873"/>
      <c r="AT70" s="873"/>
      <c r="AU70" s="873">
        <v>744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598</v>
      </c>
      <c r="C71" s="916"/>
      <c r="D71" s="916"/>
      <c r="E71" s="916"/>
      <c r="F71" s="916"/>
      <c r="G71" s="916"/>
      <c r="H71" s="916"/>
      <c r="I71" s="916"/>
      <c r="J71" s="916"/>
      <c r="K71" s="916"/>
      <c r="L71" s="916"/>
      <c r="M71" s="916"/>
      <c r="N71" s="916"/>
      <c r="O71" s="916"/>
      <c r="P71" s="917"/>
      <c r="Q71" s="918">
        <v>4526</v>
      </c>
      <c r="R71" s="873"/>
      <c r="S71" s="873"/>
      <c r="T71" s="873"/>
      <c r="U71" s="873"/>
      <c r="V71" s="873">
        <v>4075</v>
      </c>
      <c r="W71" s="873"/>
      <c r="X71" s="873"/>
      <c r="Y71" s="873"/>
      <c r="Z71" s="873"/>
      <c r="AA71" s="873">
        <v>451</v>
      </c>
      <c r="AB71" s="873"/>
      <c r="AC71" s="873"/>
      <c r="AD71" s="873"/>
      <c r="AE71" s="873"/>
      <c r="AF71" s="873">
        <v>451</v>
      </c>
      <c r="AG71" s="873"/>
      <c r="AH71" s="873"/>
      <c r="AI71" s="873"/>
      <c r="AJ71" s="873"/>
      <c r="AK71" s="873">
        <v>5</v>
      </c>
      <c r="AL71" s="873"/>
      <c r="AM71" s="873"/>
      <c r="AN71" s="873"/>
      <c r="AO71" s="873"/>
      <c r="AP71" s="873" t="s">
        <v>588</v>
      </c>
      <c r="AQ71" s="873"/>
      <c r="AR71" s="873"/>
      <c r="AS71" s="873"/>
      <c r="AT71" s="873"/>
      <c r="AU71" s="873" t="s">
        <v>588</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586</v>
      </c>
      <c r="C72" s="916"/>
      <c r="D72" s="916"/>
      <c r="E72" s="916"/>
      <c r="F72" s="916"/>
      <c r="G72" s="916"/>
      <c r="H72" s="916"/>
      <c r="I72" s="916"/>
      <c r="J72" s="916"/>
      <c r="K72" s="916"/>
      <c r="L72" s="916"/>
      <c r="M72" s="916"/>
      <c r="N72" s="916"/>
      <c r="O72" s="916"/>
      <c r="P72" s="917"/>
      <c r="Q72" s="918">
        <v>518</v>
      </c>
      <c r="R72" s="873"/>
      <c r="S72" s="873"/>
      <c r="T72" s="873"/>
      <c r="U72" s="873"/>
      <c r="V72" s="873">
        <v>504</v>
      </c>
      <c r="W72" s="873"/>
      <c r="X72" s="873"/>
      <c r="Y72" s="873"/>
      <c r="Z72" s="873"/>
      <c r="AA72" s="873">
        <v>14</v>
      </c>
      <c r="AB72" s="873"/>
      <c r="AC72" s="873"/>
      <c r="AD72" s="873"/>
      <c r="AE72" s="873"/>
      <c r="AF72" s="873">
        <v>14</v>
      </c>
      <c r="AG72" s="873"/>
      <c r="AH72" s="873"/>
      <c r="AI72" s="873"/>
      <c r="AJ72" s="873"/>
      <c r="AK72" s="873">
        <v>48</v>
      </c>
      <c r="AL72" s="873"/>
      <c r="AM72" s="873"/>
      <c r="AN72" s="873"/>
      <c r="AO72" s="873"/>
      <c r="AP72" s="873" t="s">
        <v>588</v>
      </c>
      <c r="AQ72" s="873"/>
      <c r="AR72" s="873"/>
      <c r="AS72" s="873"/>
      <c r="AT72" s="873"/>
      <c r="AU72" s="873" t="s">
        <v>588</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587</v>
      </c>
      <c r="C73" s="916"/>
      <c r="D73" s="916"/>
      <c r="E73" s="916"/>
      <c r="F73" s="916"/>
      <c r="G73" s="916"/>
      <c r="H73" s="916"/>
      <c r="I73" s="916"/>
      <c r="J73" s="916"/>
      <c r="K73" s="916"/>
      <c r="L73" s="916"/>
      <c r="M73" s="916"/>
      <c r="N73" s="916"/>
      <c r="O73" s="916"/>
      <c r="P73" s="917"/>
      <c r="Q73" s="918">
        <v>143454</v>
      </c>
      <c r="R73" s="873"/>
      <c r="S73" s="873"/>
      <c r="T73" s="873"/>
      <c r="U73" s="873"/>
      <c r="V73" s="873">
        <v>139425</v>
      </c>
      <c r="W73" s="873"/>
      <c r="X73" s="873"/>
      <c r="Y73" s="873"/>
      <c r="Z73" s="873"/>
      <c r="AA73" s="873">
        <v>4029</v>
      </c>
      <c r="AB73" s="873"/>
      <c r="AC73" s="873"/>
      <c r="AD73" s="873"/>
      <c r="AE73" s="873"/>
      <c r="AF73" s="873">
        <v>4029</v>
      </c>
      <c r="AG73" s="873"/>
      <c r="AH73" s="873"/>
      <c r="AI73" s="873"/>
      <c r="AJ73" s="873"/>
      <c r="AK73" s="873">
        <v>2264</v>
      </c>
      <c r="AL73" s="873"/>
      <c r="AM73" s="873"/>
      <c r="AN73" s="873"/>
      <c r="AO73" s="873"/>
      <c r="AP73" s="873" t="s">
        <v>588</v>
      </c>
      <c r="AQ73" s="873"/>
      <c r="AR73" s="873"/>
      <c r="AS73" s="873"/>
      <c r="AT73" s="873"/>
      <c r="AU73" s="873" t="s">
        <v>588</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590</v>
      </c>
      <c r="C74" s="916"/>
      <c r="D74" s="916"/>
      <c r="E74" s="916"/>
      <c r="F74" s="916"/>
      <c r="G74" s="916"/>
      <c r="H74" s="916"/>
      <c r="I74" s="916"/>
      <c r="J74" s="916"/>
      <c r="K74" s="916"/>
      <c r="L74" s="916"/>
      <c r="M74" s="916"/>
      <c r="N74" s="916"/>
      <c r="O74" s="916"/>
      <c r="P74" s="917"/>
      <c r="Q74" s="918">
        <v>22618</v>
      </c>
      <c r="R74" s="873"/>
      <c r="S74" s="873"/>
      <c r="T74" s="873"/>
      <c r="U74" s="873"/>
      <c r="V74" s="873">
        <v>20172</v>
      </c>
      <c r="W74" s="873"/>
      <c r="X74" s="873"/>
      <c r="Y74" s="873"/>
      <c r="Z74" s="873"/>
      <c r="AA74" s="873">
        <v>2446</v>
      </c>
      <c r="AB74" s="873"/>
      <c r="AC74" s="873"/>
      <c r="AD74" s="873"/>
      <c r="AE74" s="873"/>
      <c r="AF74" s="873">
        <v>32681</v>
      </c>
      <c r="AG74" s="873"/>
      <c r="AH74" s="873"/>
      <c r="AI74" s="873"/>
      <c r="AJ74" s="873"/>
      <c r="AK74" s="873" t="s">
        <v>588</v>
      </c>
      <c r="AL74" s="873"/>
      <c r="AM74" s="873"/>
      <c r="AN74" s="873"/>
      <c r="AO74" s="873"/>
      <c r="AP74" s="873">
        <v>55385</v>
      </c>
      <c r="AQ74" s="873"/>
      <c r="AR74" s="873"/>
      <c r="AS74" s="873"/>
      <c r="AT74" s="873"/>
      <c r="AU74" s="873">
        <v>388</v>
      </c>
      <c r="AV74" s="873"/>
      <c r="AW74" s="873"/>
      <c r="AX74" s="873"/>
      <c r="AY74" s="873"/>
      <c r="AZ74" s="919" t="s">
        <v>604</v>
      </c>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599</v>
      </c>
      <c r="C75" s="916"/>
      <c r="D75" s="916"/>
      <c r="E75" s="916"/>
      <c r="F75" s="916"/>
      <c r="G75" s="916"/>
      <c r="H75" s="916"/>
      <c r="I75" s="916"/>
      <c r="J75" s="916"/>
      <c r="K75" s="916"/>
      <c r="L75" s="916"/>
      <c r="M75" s="916"/>
      <c r="N75" s="916"/>
      <c r="O75" s="916"/>
      <c r="P75" s="917"/>
      <c r="Q75" s="921">
        <v>774</v>
      </c>
      <c r="R75" s="922"/>
      <c r="S75" s="922"/>
      <c r="T75" s="922"/>
      <c r="U75" s="872"/>
      <c r="V75" s="923">
        <v>612</v>
      </c>
      <c r="W75" s="922"/>
      <c r="X75" s="922"/>
      <c r="Y75" s="922"/>
      <c r="Z75" s="872"/>
      <c r="AA75" s="923">
        <v>162</v>
      </c>
      <c r="AB75" s="922"/>
      <c r="AC75" s="922"/>
      <c r="AD75" s="922"/>
      <c r="AE75" s="872"/>
      <c r="AF75" s="923">
        <v>1846</v>
      </c>
      <c r="AG75" s="922"/>
      <c r="AH75" s="922"/>
      <c r="AI75" s="922"/>
      <c r="AJ75" s="872"/>
      <c r="AK75" s="923" t="s">
        <v>588</v>
      </c>
      <c r="AL75" s="922"/>
      <c r="AM75" s="922"/>
      <c r="AN75" s="922"/>
      <c r="AO75" s="872"/>
      <c r="AP75" s="923">
        <v>870</v>
      </c>
      <c r="AQ75" s="922"/>
      <c r="AR75" s="922"/>
      <c r="AS75" s="922"/>
      <c r="AT75" s="872"/>
      <c r="AU75" s="923" t="s">
        <v>588</v>
      </c>
      <c r="AV75" s="922"/>
      <c r="AW75" s="922"/>
      <c r="AX75" s="922"/>
      <c r="AY75" s="872"/>
      <c r="AZ75" s="919" t="s">
        <v>604</v>
      </c>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386</v>
      </c>
      <c r="B88" s="832" t="s">
        <v>417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39072</v>
      </c>
      <c r="AG88" s="884"/>
      <c r="AH88" s="884"/>
      <c r="AI88" s="884"/>
      <c r="AJ88" s="884"/>
      <c r="AK88" s="881"/>
      <c r="AL88" s="881"/>
      <c r="AM88" s="881"/>
      <c r="AN88" s="881"/>
      <c r="AO88" s="881"/>
      <c r="AP88" s="884">
        <v>57951</v>
      </c>
      <c r="AQ88" s="884"/>
      <c r="AR88" s="884"/>
      <c r="AS88" s="884"/>
      <c r="AT88" s="884"/>
      <c r="AU88" s="884">
        <v>1152</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418</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105</v>
      </c>
      <c r="CS102" s="892"/>
      <c r="CT102" s="892"/>
      <c r="CU102" s="892"/>
      <c r="CV102" s="935"/>
      <c r="CW102" s="934">
        <v>6</v>
      </c>
      <c r="CX102" s="892"/>
      <c r="CY102" s="892"/>
      <c r="CZ102" s="892"/>
      <c r="DA102" s="935"/>
      <c r="DB102" s="934" t="s">
        <v>588</v>
      </c>
      <c r="DC102" s="892"/>
      <c r="DD102" s="892"/>
      <c r="DE102" s="892"/>
      <c r="DF102" s="935"/>
      <c r="DG102" s="934">
        <v>1164</v>
      </c>
      <c r="DH102" s="892"/>
      <c r="DI102" s="892"/>
      <c r="DJ102" s="892"/>
      <c r="DK102" s="935"/>
      <c r="DL102" s="934" t="s">
        <v>588</v>
      </c>
      <c r="DM102" s="892"/>
      <c r="DN102" s="892"/>
      <c r="DO102" s="892"/>
      <c r="DP102" s="935"/>
      <c r="DQ102" s="934">
        <v>1152</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419</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420</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423</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424</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425</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426</v>
      </c>
      <c r="AB109" s="937"/>
      <c r="AC109" s="937"/>
      <c r="AD109" s="937"/>
      <c r="AE109" s="938"/>
      <c r="AF109" s="936" t="s">
        <v>305</v>
      </c>
      <c r="AG109" s="937"/>
      <c r="AH109" s="937"/>
      <c r="AI109" s="937"/>
      <c r="AJ109" s="938"/>
      <c r="AK109" s="936" t="s">
        <v>304</v>
      </c>
      <c r="AL109" s="937"/>
      <c r="AM109" s="937"/>
      <c r="AN109" s="937"/>
      <c r="AO109" s="938"/>
      <c r="AP109" s="936" t="s">
        <v>427</v>
      </c>
      <c r="AQ109" s="937"/>
      <c r="AR109" s="937"/>
      <c r="AS109" s="937"/>
      <c r="AT109" s="939"/>
      <c r="AU109" s="956" t="s">
        <v>425</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426</v>
      </c>
      <c r="BR109" s="937"/>
      <c r="BS109" s="937"/>
      <c r="BT109" s="937"/>
      <c r="BU109" s="938"/>
      <c r="BV109" s="936" t="s">
        <v>305</v>
      </c>
      <c r="BW109" s="937"/>
      <c r="BX109" s="937"/>
      <c r="BY109" s="937"/>
      <c r="BZ109" s="938"/>
      <c r="CA109" s="936" t="s">
        <v>304</v>
      </c>
      <c r="CB109" s="937"/>
      <c r="CC109" s="937"/>
      <c r="CD109" s="937"/>
      <c r="CE109" s="938"/>
      <c r="CF109" s="957" t="s">
        <v>427</v>
      </c>
      <c r="CG109" s="957"/>
      <c r="CH109" s="957"/>
      <c r="CI109" s="957"/>
      <c r="CJ109" s="957"/>
      <c r="CK109" s="936" t="s">
        <v>428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426</v>
      </c>
      <c r="DH109" s="937"/>
      <c r="DI109" s="937"/>
      <c r="DJ109" s="937"/>
      <c r="DK109" s="938"/>
      <c r="DL109" s="936" t="s">
        <v>305</v>
      </c>
      <c r="DM109" s="937"/>
      <c r="DN109" s="937"/>
      <c r="DO109" s="937"/>
      <c r="DP109" s="938"/>
      <c r="DQ109" s="936" t="s">
        <v>304</v>
      </c>
      <c r="DR109" s="937"/>
      <c r="DS109" s="937"/>
      <c r="DT109" s="937"/>
      <c r="DU109" s="938"/>
      <c r="DV109" s="936" t="s">
        <v>427</v>
      </c>
      <c r="DW109" s="937"/>
      <c r="DX109" s="937"/>
      <c r="DY109" s="937"/>
      <c r="DZ109" s="939"/>
    </row>
    <row r="110" spans="1:131" s="246" customFormat="1" ht="26.25" customHeight="1" x14ac:dyDescent="0.15">
      <c r="A110" s="940" t="s">
        <v>429</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929680</v>
      </c>
      <c r="AB110" s="944"/>
      <c r="AC110" s="944"/>
      <c r="AD110" s="944"/>
      <c r="AE110" s="945"/>
      <c r="AF110" s="946">
        <v>849358</v>
      </c>
      <c r="AG110" s="944"/>
      <c r="AH110" s="944"/>
      <c r="AI110" s="944"/>
      <c r="AJ110" s="945"/>
      <c r="AK110" s="946">
        <v>940880</v>
      </c>
      <c r="AL110" s="944"/>
      <c r="AM110" s="944"/>
      <c r="AN110" s="944"/>
      <c r="AO110" s="945"/>
      <c r="AP110" s="947">
        <v>20.7</v>
      </c>
      <c r="AQ110" s="948"/>
      <c r="AR110" s="948"/>
      <c r="AS110" s="948"/>
      <c r="AT110" s="949"/>
      <c r="AU110" s="950" t="s">
        <v>73</v>
      </c>
      <c r="AV110" s="951"/>
      <c r="AW110" s="951"/>
      <c r="AX110" s="951"/>
      <c r="AY110" s="951"/>
      <c r="AZ110" s="992" t="s">
        <v>430</v>
      </c>
      <c r="BA110" s="941"/>
      <c r="BB110" s="941"/>
      <c r="BC110" s="941"/>
      <c r="BD110" s="941"/>
      <c r="BE110" s="941"/>
      <c r="BF110" s="941"/>
      <c r="BG110" s="941"/>
      <c r="BH110" s="941"/>
      <c r="BI110" s="941"/>
      <c r="BJ110" s="941"/>
      <c r="BK110" s="941"/>
      <c r="BL110" s="941"/>
      <c r="BM110" s="941"/>
      <c r="BN110" s="941"/>
      <c r="BO110" s="941"/>
      <c r="BP110" s="942"/>
      <c r="BQ110" s="978">
        <v>11737084</v>
      </c>
      <c r="BR110" s="979"/>
      <c r="BS110" s="979"/>
      <c r="BT110" s="979"/>
      <c r="BU110" s="979"/>
      <c r="BV110" s="979">
        <v>12595711</v>
      </c>
      <c r="BW110" s="979"/>
      <c r="BX110" s="979"/>
      <c r="BY110" s="979"/>
      <c r="BZ110" s="979"/>
      <c r="CA110" s="979">
        <v>12495162</v>
      </c>
      <c r="CB110" s="979"/>
      <c r="CC110" s="979"/>
      <c r="CD110" s="979"/>
      <c r="CE110" s="979"/>
      <c r="CF110" s="993">
        <v>275.10000000000002</v>
      </c>
      <c r="CG110" s="994"/>
      <c r="CH110" s="994"/>
      <c r="CI110" s="994"/>
      <c r="CJ110" s="994"/>
      <c r="CK110" s="995" t="s">
        <v>431</v>
      </c>
      <c r="CL110" s="996"/>
      <c r="CM110" s="975" t="s">
        <v>432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433</v>
      </c>
      <c r="DH110" s="979"/>
      <c r="DI110" s="979"/>
      <c r="DJ110" s="979"/>
      <c r="DK110" s="979"/>
      <c r="DL110" s="979" t="s">
        <v>434</v>
      </c>
      <c r="DM110" s="979"/>
      <c r="DN110" s="979"/>
      <c r="DO110" s="979"/>
      <c r="DP110" s="979"/>
      <c r="DQ110" s="979" t="s">
        <v>435</v>
      </c>
      <c r="DR110" s="979"/>
      <c r="DS110" s="979"/>
      <c r="DT110" s="979"/>
      <c r="DU110" s="979"/>
      <c r="DV110" s="980" t="s">
        <v>388</v>
      </c>
      <c r="DW110" s="980"/>
      <c r="DX110" s="980"/>
      <c r="DY110" s="980"/>
      <c r="DZ110" s="981"/>
    </row>
    <row r="111" spans="1:131" s="246" customFormat="1" ht="26.25" customHeight="1" x14ac:dyDescent="0.15">
      <c r="A111" s="982" t="s">
        <v>436</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437</v>
      </c>
      <c r="AB111" s="986"/>
      <c r="AC111" s="986"/>
      <c r="AD111" s="986"/>
      <c r="AE111" s="987"/>
      <c r="AF111" s="988" t="s">
        <v>438</v>
      </c>
      <c r="AG111" s="986"/>
      <c r="AH111" s="986"/>
      <c r="AI111" s="986"/>
      <c r="AJ111" s="987"/>
      <c r="AK111" s="988" t="s">
        <v>435</v>
      </c>
      <c r="AL111" s="986"/>
      <c r="AM111" s="986"/>
      <c r="AN111" s="986"/>
      <c r="AO111" s="987"/>
      <c r="AP111" s="989" t="s">
        <v>439</v>
      </c>
      <c r="AQ111" s="990"/>
      <c r="AR111" s="990"/>
      <c r="AS111" s="990"/>
      <c r="AT111" s="991"/>
      <c r="AU111" s="952"/>
      <c r="AV111" s="953"/>
      <c r="AW111" s="953"/>
      <c r="AX111" s="953"/>
      <c r="AY111" s="953"/>
      <c r="AZ111" s="1001" t="s">
        <v>440</v>
      </c>
      <c r="BA111" s="1002"/>
      <c r="BB111" s="1002"/>
      <c r="BC111" s="1002"/>
      <c r="BD111" s="1002"/>
      <c r="BE111" s="1002"/>
      <c r="BF111" s="1002"/>
      <c r="BG111" s="1002"/>
      <c r="BH111" s="1002"/>
      <c r="BI111" s="1002"/>
      <c r="BJ111" s="1002"/>
      <c r="BK111" s="1002"/>
      <c r="BL111" s="1002"/>
      <c r="BM111" s="1002"/>
      <c r="BN111" s="1002"/>
      <c r="BO111" s="1002"/>
      <c r="BP111" s="1003"/>
      <c r="BQ111" s="971" t="s">
        <v>435</v>
      </c>
      <c r="BR111" s="972"/>
      <c r="BS111" s="972"/>
      <c r="BT111" s="972"/>
      <c r="BU111" s="972"/>
      <c r="BV111" s="972" t="s">
        <v>437</v>
      </c>
      <c r="BW111" s="972"/>
      <c r="BX111" s="972"/>
      <c r="BY111" s="972"/>
      <c r="BZ111" s="972"/>
      <c r="CA111" s="972" t="s">
        <v>438</v>
      </c>
      <c r="CB111" s="972"/>
      <c r="CC111" s="972"/>
      <c r="CD111" s="972"/>
      <c r="CE111" s="972"/>
      <c r="CF111" s="966" t="s">
        <v>438</v>
      </c>
      <c r="CG111" s="967"/>
      <c r="CH111" s="967"/>
      <c r="CI111" s="967"/>
      <c r="CJ111" s="967"/>
      <c r="CK111" s="997"/>
      <c r="CL111" s="998"/>
      <c r="CM111" s="968" t="s">
        <v>441</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437</v>
      </c>
      <c r="DH111" s="972"/>
      <c r="DI111" s="972"/>
      <c r="DJ111" s="972"/>
      <c r="DK111" s="972"/>
      <c r="DL111" s="972" t="s">
        <v>433</v>
      </c>
      <c r="DM111" s="972"/>
      <c r="DN111" s="972"/>
      <c r="DO111" s="972"/>
      <c r="DP111" s="972"/>
      <c r="DQ111" s="972" t="s">
        <v>433</v>
      </c>
      <c r="DR111" s="972"/>
      <c r="DS111" s="972"/>
      <c r="DT111" s="972"/>
      <c r="DU111" s="972"/>
      <c r="DV111" s="973" t="s">
        <v>388</v>
      </c>
      <c r="DW111" s="973"/>
      <c r="DX111" s="973"/>
      <c r="DY111" s="973"/>
      <c r="DZ111" s="974"/>
    </row>
    <row r="112" spans="1:131" s="246" customFormat="1" ht="26.25" customHeight="1" x14ac:dyDescent="0.15">
      <c r="A112" s="1004" t="s">
        <v>442</v>
      </c>
      <c r="B112" s="1005"/>
      <c r="C112" s="1002" t="s">
        <v>443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388</v>
      </c>
      <c r="AB112" s="1011"/>
      <c r="AC112" s="1011"/>
      <c r="AD112" s="1011"/>
      <c r="AE112" s="1012"/>
      <c r="AF112" s="1013" t="s">
        <v>388</v>
      </c>
      <c r="AG112" s="1011"/>
      <c r="AH112" s="1011"/>
      <c r="AI112" s="1011"/>
      <c r="AJ112" s="1012"/>
      <c r="AK112" s="1013" t="s">
        <v>388</v>
      </c>
      <c r="AL112" s="1011"/>
      <c r="AM112" s="1011"/>
      <c r="AN112" s="1011"/>
      <c r="AO112" s="1012"/>
      <c r="AP112" s="1014" t="s">
        <v>444</v>
      </c>
      <c r="AQ112" s="1015"/>
      <c r="AR112" s="1015"/>
      <c r="AS112" s="1015"/>
      <c r="AT112" s="1016"/>
      <c r="AU112" s="952"/>
      <c r="AV112" s="953"/>
      <c r="AW112" s="953"/>
      <c r="AX112" s="953"/>
      <c r="AY112" s="953"/>
      <c r="AZ112" s="1001" t="s">
        <v>445</v>
      </c>
      <c r="BA112" s="1002"/>
      <c r="BB112" s="1002"/>
      <c r="BC112" s="1002"/>
      <c r="BD112" s="1002"/>
      <c r="BE112" s="1002"/>
      <c r="BF112" s="1002"/>
      <c r="BG112" s="1002"/>
      <c r="BH112" s="1002"/>
      <c r="BI112" s="1002"/>
      <c r="BJ112" s="1002"/>
      <c r="BK112" s="1002"/>
      <c r="BL112" s="1002"/>
      <c r="BM112" s="1002"/>
      <c r="BN112" s="1002"/>
      <c r="BO112" s="1002"/>
      <c r="BP112" s="1003"/>
      <c r="BQ112" s="971">
        <v>5528677</v>
      </c>
      <c r="BR112" s="972"/>
      <c r="BS112" s="972"/>
      <c r="BT112" s="972"/>
      <c r="BU112" s="972"/>
      <c r="BV112" s="972">
        <v>5694430</v>
      </c>
      <c r="BW112" s="972"/>
      <c r="BX112" s="972"/>
      <c r="BY112" s="972"/>
      <c r="BZ112" s="972"/>
      <c r="CA112" s="972">
        <v>5351935</v>
      </c>
      <c r="CB112" s="972"/>
      <c r="CC112" s="972"/>
      <c r="CD112" s="972"/>
      <c r="CE112" s="972"/>
      <c r="CF112" s="966">
        <v>117.8</v>
      </c>
      <c r="CG112" s="967"/>
      <c r="CH112" s="967"/>
      <c r="CI112" s="967"/>
      <c r="CJ112" s="967"/>
      <c r="CK112" s="997"/>
      <c r="CL112" s="998"/>
      <c r="CM112" s="968" t="s">
        <v>446</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444</v>
      </c>
      <c r="DH112" s="972"/>
      <c r="DI112" s="972"/>
      <c r="DJ112" s="972"/>
      <c r="DK112" s="972"/>
      <c r="DL112" s="972" t="s">
        <v>438</v>
      </c>
      <c r="DM112" s="972"/>
      <c r="DN112" s="972"/>
      <c r="DO112" s="972"/>
      <c r="DP112" s="972"/>
      <c r="DQ112" s="972" t="s">
        <v>447</v>
      </c>
      <c r="DR112" s="972"/>
      <c r="DS112" s="972"/>
      <c r="DT112" s="972"/>
      <c r="DU112" s="972"/>
      <c r="DV112" s="973" t="s">
        <v>435</v>
      </c>
      <c r="DW112" s="973"/>
      <c r="DX112" s="973"/>
      <c r="DY112" s="973"/>
      <c r="DZ112" s="974"/>
    </row>
    <row r="113" spans="1:130" s="246" customFormat="1" ht="26.25" customHeight="1" x14ac:dyDescent="0.15">
      <c r="A113" s="1006"/>
      <c r="B113" s="1007"/>
      <c r="C113" s="1002" t="s">
        <v>448</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344270</v>
      </c>
      <c r="AB113" s="986"/>
      <c r="AC113" s="986"/>
      <c r="AD113" s="986"/>
      <c r="AE113" s="987"/>
      <c r="AF113" s="988">
        <v>360719</v>
      </c>
      <c r="AG113" s="986"/>
      <c r="AH113" s="986"/>
      <c r="AI113" s="986"/>
      <c r="AJ113" s="987"/>
      <c r="AK113" s="988">
        <v>342593</v>
      </c>
      <c r="AL113" s="986"/>
      <c r="AM113" s="986"/>
      <c r="AN113" s="986"/>
      <c r="AO113" s="987"/>
      <c r="AP113" s="989">
        <v>7.5</v>
      </c>
      <c r="AQ113" s="990"/>
      <c r="AR113" s="990"/>
      <c r="AS113" s="990"/>
      <c r="AT113" s="991"/>
      <c r="AU113" s="952"/>
      <c r="AV113" s="953"/>
      <c r="AW113" s="953"/>
      <c r="AX113" s="953"/>
      <c r="AY113" s="953"/>
      <c r="AZ113" s="1001" t="s">
        <v>449</v>
      </c>
      <c r="BA113" s="1002"/>
      <c r="BB113" s="1002"/>
      <c r="BC113" s="1002"/>
      <c r="BD113" s="1002"/>
      <c r="BE113" s="1002"/>
      <c r="BF113" s="1002"/>
      <c r="BG113" s="1002"/>
      <c r="BH113" s="1002"/>
      <c r="BI113" s="1002"/>
      <c r="BJ113" s="1002"/>
      <c r="BK113" s="1002"/>
      <c r="BL113" s="1002"/>
      <c r="BM113" s="1002"/>
      <c r="BN113" s="1002"/>
      <c r="BO113" s="1002"/>
      <c r="BP113" s="1003"/>
      <c r="BQ113" s="971">
        <v>835256</v>
      </c>
      <c r="BR113" s="972"/>
      <c r="BS113" s="972"/>
      <c r="BT113" s="972"/>
      <c r="BU113" s="972"/>
      <c r="BV113" s="972">
        <v>810829</v>
      </c>
      <c r="BW113" s="972"/>
      <c r="BX113" s="972"/>
      <c r="BY113" s="972"/>
      <c r="BZ113" s="972"/>
      <c r="CA113" s="972">
        <v>1152474</v>
      </c>
      <c r="CB113" s="972"/>
      <c r="CC113" s="972"/>
      <c r="CD113" s="972"/>
      <c r="CE113" s="972"/>
      <c r="CF113" s="966">
        <v>25.4</v>
      </c>
      <c r="CG113" s="967"/>
      <c r="CH113" s="967"/>
      <c r="CI113" s="967"/>
      <c r="CJ113" s="967"/>
      <c r="CK113" s="997"/>
      <c r="CL113" s="998"/>
      <c r="CM113" s="968" t="s">
        <v>450</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435</v>
      </c>
      <c r="DH113" s="1011"/>
      <c r="DI113" s="1011"/>
      <c r="DJ113" s="1011"/>
      <c r="DK113" s="1012"/>
      <c r="DL113" s="1013" t="s">
        <v>451</v>
      </c>
      <c r="DM113" s="1011"/>
      <c r="DN113" s="1011"/>
      <c r="DO113" s="1011"/>
      <c r="DP113" s="1012"/>
      <c r="DQ113" s="1013" t="s">
        <v>438</v>
      </c>
      <c r="DR113" s="1011"/>
      <c r="DS113" s="1011"/>
      <c r="DT113" s="1011"/>
      <c r="DU113" s="1012"/>
      <c r="DV113" s="1014" t="s">
        <v>444</v>
      </c>
      <c r="DW113" s="1015"/>
      <c r="DX113" s="1015"/>
      <c r="DY113" s="1015"/>
      <c r="DZ113" s="1016"/>
    </row>
    <row r="114" spans="1:130" s="246" customFormat="1" ht="26.25" customHeight="1" x14ac:dyDescent="0.15">
      <c r="A114" s="1006"/>
      <c r="B114" s="1007"/>
      <c r="C114" s="1002" t="s">
        <v>452</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69370</v>
      </c>
      <c r="AB114" s="1011"/>
      <c r="AC114" s="1011"/>
      <c r="AD114" s="1011"/>
      <c r="AE114" s="1012"/>
      <c r="AF114" s="1013">
        <v>66353</v>
      </c>
      <c r="AG114" s="1011"/>
      <c r="AH114" s="1011"/>
      <c r="AI114" s="1011"/>
      <c r="AJ114" s="1012"/>
      <c r="AK114" s="1013">
        <v>129578</v>
      </c>
      <c r="AL114" s="1011"/>
      <c r="AM114" s="1011"/>
      <c r="AN114" s="1011"/>
      <c r="AO114" s="1012"/>
      <c r="AP114" s="1014">
        <v>2.9</v>
      </c>
      <c r="AQ114" s="1015"/>
      <c r="AR114" s="1015"/>
      <c r="AS114" s="1015"/>
      <c r="AT114" s="1016"/>
      <c r="AU114" s="952"/>
      <c r="AV114" s="953"/>
      <c r="AW114" s="953"/>
      <c r="AX114" s="953"/>
      <c r="AY114" s="953"/>
      <c r="AZ114" s="1001" t="s">
        <v>453</v>
      </c>
      <c r="BA114" s="1002"/>
      <c r="BB114" s="1002"/>
      <c r="BC114" s="1002"/>
      <c r="BD114" s="1002"/>
      <c r="BE114" s="1002"/>
      <c r="BF114" s="1002"/>
      <c r="BG114" s="1002"/>
      <c r="BH114" s="1002"/>
      <c r="BI114" s="1002"/>
      <c r="BJ114" s="1002"/>
      <c r="BK114" s="1002"/>
      <c r="BL114" s="1002"/>
      <c r="BM114" s="1002"/>
      <c r="BN114" s="1002"/>
      <c r="BO114" s="1002"/>
      <c r="BP114" s="1003"/>
      <c r="BQ114" s="971">
        <v>1496200</v>
      </c>
      <c r="BR114" s="972"/>
      <c r="BS114" s="972"/>
      <c r="BT114" s="972"/>
      <c r="BU114" s="972"/>
      <c r="BV114" s="972">
        <v>1439466</v>
      </c>
      <c r="BW114" s="972"/>
      <c r="BX114" s="972"/>
      <c r="BY114" s="972"/>
      <c r="BZ114" s="972"/>
      <c r="CA114" s="972">
        <v>1383444</v>
      </c>
      <c r="CB114" s="972"/>
      <c r="CC114" s="972"/>
      <c r="CD114" s="972"/>
      <c r="CE114" s="972"/>
      <c r="CF114" s="966">
        <v>30.5</v>
      </c>
      <c r="CG114" s="967"/>
      <c r="CH114" s="967"/>
      <c r="CI114" s="967"/>
      <c r="CJ114" s="967"/>
      <c r="CK114" s="997"/>
      <c r="CL114" s="998"/>
      <c r="CM114" s="968" t="s">
        <v>454</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433</v>
      </c>
      <c r="DH114" s="1011"/>
      <c r="DI114" s="1011"/>
      <c r="DJ114" s="1011"/>
      <c r="DK114" s="1012"/>
      <c r="DL114" s="1013" t="s">
        <v>447</v>
      </c>
      <c r="DM114" s="1011"/>
      <c r="DN114" s="1011"/>
      <c r="DO114" s="1011"/>
      <c r="DP114" s="1012"/>
      <c r="DQ114" s="1013" t="s">
        <v>388</v>
      </c>
      <c r="DR114" s="1011"/>
      <c r="DS114" s="1011"/>
      <c r="DT114" s="1011"/>
      <c r="DU114" s="1012"/>
      <c r="DV114" s="1014" t="s">
        <v>407</v>
      </c>
      <c r="DW114" s="1015"/>
      <c r="DX114" s="1015"/>
      <c r="DY114" s="1015"/>
      <c r="DZ114" s="1016"/>
    </row>
    <row r="115" spans="1:130" s="246" customFormat="1" ht="26.25" customHeight="1" x14ac:dyDescent="0.15">
      <c r="A115" s="1006"/>
      <c r="B115" s="1007"/>
      <c r="C115" s="1002" t="s">
        <v>455</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434</v>
      </c>
      <c r="AB115" s="986"/>
      <c r="AC115" s="986"/>
      <c r="AD115" s="986"/>
      <c r="AE115" s="987"/>
      <c r="AF115" s="988" t="s">
        <v>407</v>
      </c>
      <c r="AG115" s="986"/>
      <c r="AH115" s="986"/>
      <c r="AI115" s="986"/>
      <c r="AJ115" s="987"/>
      <c r="AK115" s="988" t="s">
        <v>434</v>
      </c>
      <c r="AL115" s="986"/>
      <c r="AM115" s="986"/>
      <c r="AN115" s="986"/>
      <c r="AO115" s="987"/>
      <c r="AP115" s="989" t="s">
        <v>388</v>
      </c>
      <c r="AQ115" s="990"/>
      <c r="AR115" s="990"/>
      <c r="AS115" s="990"/>
      <c r="AT115" s="991"/>
      <c r="AU115" s="952"/>
      <c r="AV115" s="953"/>
      <c r="AW115" s="953"/>
      <c r="AX115" s="953"/>
      <c r="AY115" s="953"/>
      <c r="AZ115" s="1001" t="s">
        <v>456</v>
      </c>
      <c r="BA115" s="1002"/>
      <c r="BB115" s="1002"/>
      <c r="BC115" s="1002"/>
      <c r="BD115" s="1002"/>
      <c r="BE115" s="1002"/>
      <c r="BF115" s="1002"/>
      <c r="BG115" s="1002"/>
      <c r="BH115" s="1002"/>
      <c r="BI115" s="1002"/>
      <c r="BJ115" s="1002"/>
      <c r="BK115" s="1002"/>
      <c r="BL115" s="1002"/>
      <c r="BM115" s="1002"/>
      <c r="BN115" s="1002"/>
      <c r="BO115" s="1002"/>
      <c r="BP115" s="1003"/>
      <c r="BQ115" s="971">
        <v>1368219</v>
      </c>
      <c r="BR115" s="972"/>
      <c r="BS115" s="972"/>
      <c r="BT115" s="972"/>
      <c r="BU115" s="972"/>
      <c r="BV115" s="972">
        <v>1260039</v>
      </c>
      <c r="BW115" s="972"/>
      <c r="BX115" s="972"/>
      <c r="BY115" s="972"/>
      <c r="BZ115" s="972"/>
      <c r="CA115" s="972">
        <v>1151870</v>
      </c>
      <c r="CB115" s="972"/>
      <c r="CC115" s="972"/>
      <c r="CD115" s="972"/>
      <c r="CE115" s="972"/>
      <c r="CF115" s="966">
        <v>25.4</v>
      </c>
      <c r="CG115" s="967"/>
      <c r="CH115" s="967"/>
      <c r="CI115" s="967"/>
      <c r="CJ115" s="967"/>
      <c r="CK115" s="997"/>
      <c r="CL115" s="998"/>
      <c r="CM115" s="1001" t="s">
        <v>457</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447</v>
      </c>
      <c r="DH115" s="1011"/>
      <c r="DI115" s="1011"/>
      <c r="DJ115" s="1011"/>
      <c r="DK115" s="1012"/>
      <c r="DL115" s="1013" t="s">
        <v>433</v>
      </c>
      <c r="DM115" s="1011"/>
      <c r="DN115" s="1011"/>
      <c r="DO115" s="1011"/>
      <c r="DP115" s="1012"/>
      <c r="DQ115" s="1013" t="s">
        <v>451</v>
      </c>
      <c r="DR115" s="1011"/>
      <c r="DS115" s="1011"/>
      <c r="DT115" s="1011"/>
      <c r="DU115" s="1012"/>
      <c r="DV115" s="1014" t="s">
        <v>447</v>
      </c>
      <c r="DW115" s="1015"/>
      <c r="DX115" s="1015"/>
      <c r="DY115" s="1015"/>
      <c r="DZ115" s="1016"/>
    </row>
    <row r="116" spans="1:130" s="246" customFormat="1" ht="26.25" customHeight="1" x14ac:dyDescent="0.15">
      <c r="A116" s="1008"/>
      <c r="B116" s="1009"/>
      <c r="C116" s="1017" t="s">
        <v>458</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169</v>
      </c>
      <c r="AB116" s="1011"/>
      <c r="AC116" s="1011"/>
      <c r="AD116" s="1011"/>
      <c r="AE116" s="1012"/>
      <c r="AF116" s="1013">
        <v>79</v>
      </c>
      <c r="AG116" s="1011"/>
      <c r="AH116" s="1011"/>
      <c r="AI116" s="1011"/>
      <c r="AJ116" s="1012"/>
      <c r="AK116" s="1013">
        <v>87</v>
      </c>
      <c r="AL116" s="1011"/>
      <c r="AM116" s="1011"/>
      <c r="AN116" s="1011"/>
      <c r="AO116" s="1012"/>
      <c r="AP116" s="1014">
        <v>0</v>
      </c>
      <c r="AQ116" s="1015"/>
      <c r="AR116" s="1015"/>
      <c r="AS116" s="1015"/>
      <c r="AT116" s="1016"/>
      <c r="AU116" s="952"/>
      <c r="AV116" s="953"/>
      <c r="AW116" s="953"/>
      <c r="AX116" s="953"/>
      <c r="AY116" s="953"/>
      <c r="AZ116" s="1019" t="s">
        <v>459</v>
      </c>
      <c r="BA116" s="1020"/>
      <c r="BB116" s="1020"/>
      <c r="BC116" s="1020"/>
      <c r="BD116" s="1020"/>
      <c r="BE116" s="1020"/>
      <c r="BF116" s="1020"/>
      <c r="BG116" s="1020"/>
      <c r="BH116" s="1020"/>
      <c r="BI116" s="1020"/>
      <c r="BJ116" s="1020"/>
      <c r="BK116" s="1020"/>
      <c r="BL116" s="1020"/>
      <c r="BM116" s="1020"/>
      <c r="BN116" s="1020"/>
      <c r="BO116" s="1020"/>
      <c r="BP116" s="1021"/>
      <c r="BQ116" s="971" t="s">
        <v>438</v>
      </c>
      <c r="BR116" s="972"/>
      <c r="BS116" s="972"/>
      <c r="BT116" s="972"/>
      <c r="BU116" s="972"/>
      <c r="BV116" s="972" t="s">
        <v>435</v>
      </c>
      <c r="BW116" s="972"/>
      <c r="BX116" s="972"/>
      <c r="BY116" s="972"/>
      <c r="BZ116" s="972"/>
      <c r="CA116" s="972" t="s">
        <v>439</v>
      </c>
      <c r="CB116" s="972"/>
      <c r="CC116" s="972"/>
      <c r="CD116" s="972"/>
      <c r="CE116" s="972"/>
      <c r="CF116" s="966" t="s">
        <v>434</v>
      </c>
      <c r="CG116" s="967"/>
      <c r="CH116" s="967"/>
      <c r="CI116" s="967"/>
      <c r="CJ116" s="967"/>
      <c r="CK116" s="997"/>
      <c r="CL116" s="998"/>
      <c r="CM116" s="968" t="s">
        <v>460</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434</v>
      </c>
      <c r="DH116" s="1011"/>
      <c r="DI116" s="1011"/>
      <c r="DJ116" s="1011"/>
      <c r="DK116" s="1012"/>
      <c r="DL116" s="1013" t="s">
        <v>444</v>
      </c>
      <c r="DM116" s="1011"/>
      <c r="DN116" s="1011"/>
      <c r="DO116" s="1011"/>
      <c r="DP116" s="1012"/>
      <c r="DQ116" s="1013" t="s">
        <v>437</v>
      </c>
      <c r="DR116" s="1011"/>
      <c r="DS116" s="1011"/>
      <c r="DT116" s="1011"/>
      <c r="DU116" s="1012"/>
      <c r="DV116" s="1014" t="s">
        <v>461</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462</v>
      </c>
      <c r="Z117" s="938"/>
      <c r="AA117" s="1028">
        <v>1343489</v>
      </c>
      <c r="AB117" s="1029"/>
      <c r="AC117" s="1029"/>
      <c r="AD117" s="1029"/>
      <c r="AE117" s="1030"/>
      <c r="AF117" s="1031">
        <v>1276509</v>
      </c>
      <c r="AG117" s="1029"/>
      <c r="AH117" s="1029"/>
      <c r="AI117" s="1029"/>
      <c r="AJ117" s="1030"/>
      <c r="AK117" s="1031">
        <v>1413138</v>
      </c>
      <c r="AL117" s="1029"/>
      <c r="AM117" s="1029"/>
      <c r="AN117" s="1029"/>
      <c r="AO117" s="1030"/>
      <c r="AP117" s="1032"/>
      <c r="AQ117" s="1033"/>
      <c r="AR117" s="1033"/>
      <c r="AS117" s="1033"/>
      <c r="AT117" s="1034"/>
      <c r="AU117" s="952"/>
      <c r="AV117" s="953"/>
      <c r="AW117" s="953"/>
      <c r="AX117" s="953"/>
      <c r="AY117" s="953"/>
      <c r="AZ117" s="1019" t="s">
        <v>463</v>
      </c>
      <c r="BA117" s="1020"/>
      <c r="BB117" s="1020"/>
      <c r="BC117" s="1020"/>
      <c r="BD117" s="1020"/>
      <c r="BE117" s="1020"/>
      <c r="BF117" s="1020"/>
      <c r="BG117" s="1020"/>
      <c r="BH117" s="1020"/>
      <c r="BI117" s="1020"/>
      <c r="BJ117" s="1020"/>
      <c r="BK117" s="1020"/>
      <c r="BL117" s="1020"/>
      <c r="BM117" s="1020"/>
      <c r="BN117" s="1020"/>
      <c r="BO117" s="1020"/>
      <c r="BP117" s="1021"/>
      <c r="BQ117" s="971" t="s">
        <v>438</v>
      </c>
      <c r="BR117" s="972"/>
      <c r="BS117" s="972"/>
      <c r="BT117" s="972"/>
      <c r="BU117" s="972"/>
      <c r="BV117" s="972" t="s">
        <v>434</v>
      </c>
      <c r="BW117" s="972"/>
      <c r="BX117" s="972"/>
      <c r="BY117" s="972"/>
      <c r="BZ117" s="972"/>
      <c r="CA117" s="972" t="s">
        <v>464</v>
      </c>
      <c r="CB117" s="972"/>
      <c r="CC117" s="972"/>
      <c r="CD117" s="972"/>
      <c r="CE117" s="972"/>
      <c r="CF117" s="966" t="s">
        <v>433</v>
      </c>
      <c r="CG117" s="967"/>
      <c r="CH117" s="967"/>
      <c r="CI117" s="967"/>
      <c r="CJ117" s="967"/>
      <c r="CK117" s="997"/>
      <c r="CL117" s="998"/>
      <c r="CM117" s="968" t="s">
        <v>465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435</v>
      </c>
      <c r="DH117" s="1011"/>
      <c r="DI117" s="1011"/>
      <c r="DJ117" s="1011"/>
      <c r="DK117" s="1012"/>
      <c r="DL117" s="1013" t="s">
        <v>434</v>
      </c>
      <c r="DM117" s="1011"/>
      <c r="DN117" s="1011"/>
      <c r="DO117" s="1011"/>
      <c r="DP117" s="1012"/>
      <c r="DQ117" s="1013" t="s">
        <v>388</v>
      </c>
      <c r="DR117" s="1011"/>
      <c r="DS117" s="1011"/>
      <c r="DT117" s="1011"/>
      <c r="DU117" s="1012"/>
      <c r="DV117" s="1014" t="s">
        <v>464</v>
      </c>
      <c r="DW117" s="1015"/>
      <c r="DX117" s="1015"/>
      <c r="DY117" s="1015"/>
      <c r="DZ117" s="1016"/>
    </row>
    <row r="118" spans="1:130" s="246" customFormat="1" ht="26.25" customHeight="1" x14ac:dyDescent="0.15">
      <c r="A118" s="956" t="s">
        <v>428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426</v>
      </c>
      <c r="AB118" s="937"/>
      <c r="AC118" s="937"/>
      <c r="AD118" s="937"/>
      <c r="AE118" s="938"/>
      <c r="AF118" s="936" t="s">
        <v>305</v>
      </c>
      <c r="AG118" s="937"/>
      <c r="AH118" s="937"/>
      <c r="AI118" s="937"/>
      <c r="AJ118" s="938"/>
      <c r="AK118" s="936" t="s">
        <v>304</v>
      </c>
      <c r="AL118" s="937"/>
      <c r="AM118" s="937"/>
      <c r="AN118" s="937"/>
      <c r="AO118" s="938"/>
      <c r="AP118" s="1023" t="s">
        <v>427</v>
      </c>
      <c r="AQ118" s="1024"/>
      <c r="AR118" s="1024"/>
      <c r="AS118" s="1024"/>
      <c r="AT118" s="1025"/>
      <c r="AU118" s="952"/>
      <c r="AV118" s="953"/>
      <c r="AW118" s="953"/>
      <c r="AX118" s="953"/>
      <c r="AY118" s="953"/>
      <c r="AZ118" s="1026" t="s">
        <v>466</v>
      </c>
      <c r="BA118" s="1017"/>
      <c r="BB118" s="1017"/>
      <c r="BC118" s="1017"/>
      <c r="BD118" s="1017"/>
      <c r="BE118" s="1017"/>
      <c r="BF118" s="1017"/>
      <c r="BG118" s="1017"/>
      <c r="BH118" s="1017"/>
      <c r="BI118" s="1017"/>
      <c r="BJ118" s="1017"/>
      <c r="BK118" s="1017"/>
      <c r="BL118" s="1017"/>
      <c r="BM118" s="1017"/>
      <c r="BN118" s="1017"/>
      <c r="BO118" s="1017"/>
      <c r="BP118" s="1018"/>
      <c r="BQ118" s="1049" t="s">
        <v>435</v>
      </c>
      <c r="BR118" s="1050"/>
      <c r="BS118" s="1050"/>
      <c r="BT118" s="1050"/>
      <c r="BU118" s="1050"/>
      <c r="BV118" s="1050" t="s">
        <v>438</v>
      </c>
      <c r="BW118" s="1050"/>
      <c r="BX118" s="1050"/>
      <c r="BY118" s="1050"/>
      <c r="BZ118" s="1050"/>
      <c r="CA118" s="1050" t="s">
        <v>444</v>
      </c>
      <c r="CB118" s="1050"/>
      <c r="CC118" s="1050"/>
      <c r="CD118" s="1050"/>
      <c r="CE118" s="1050"/>
      <c r="CF118" s="966" t="s">
        <v>437</v>
      </c>
      <c r="CG118" s="967"/>
      <c r="CH118" s="967"/>
      <c r="CI118" s="967"/>
      <c r="CJ118" s="967"/>
      <c r="CK118" s="997"/>
      <c r="CL118" s="998"/>
      <c r="CM118" s="968" t="s">
        <v>467</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433</v>
      </c>
      <c r="DH118" s="1011"/>
      <c r="DI118" s="1011"/>
      <c r="DJ118" s="1011"/>
      <c r="DK118" s="1012"/>
      <c r="DL118" s="1013" t="s">
        <v>437</v>
      </c>
      <c r="DM118" s="1011"/>
      <c r="DN118" s="1011"/>
      <c r="DO118" s="1011"/>
      <c r="DP118" s="1012"/>
      <c r="DQ118" s="1013" t="s">
        <v>434</v>
      </c>
      <c r="DR118" s="1011"/>
      <c r="DS118" s="1011"/>
      <c r="DT118" s="1011"/>
      <c r="DU118" s="1012"/>
      <c r="DV118" s="1014" t="s">
        <v>433</v>
      </c>
      <c r="DW118" s="1015"/>
      <c r="DX118" s="1015"/>
      <c r="DY118" s="1015"/>
      <c r="DZ118" s="1016"/>
    </row>
    <row r="119" spans="1:130" s="246" customFormat="1" ht="26.25" customHeight="1" x14ac:dyDescent="0.15">
      <c r="A119" s="1110" t="s">
        <v>431</v>
      </c>
      <c r="B119" s="996"/>
      <c r="C119" s="975" t="s">
        <v>432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438</v>
      </c>
      <c r="AB119" s="944"/>
      <c r="AC119" s="944"/>
      <c r="AD119" s="944"/>
      <c r="AE119" s="945"/>
      <c r="AF119" s="946" t="s">
        <v>438</v>
      </c>
      <c r="AG119" s="944"/>
      <c r="AH119" s="944"/>
      <c r="AI119" s="944"/>
      <c r="AJ119" s="945"/>
      <c r="AK119" s="946" t="s">
        <v>433</v>
      </c>
      <c r="AL119" s="944"/>
      <c r="AM119" s="944"/>
      <c r="AN119" s="944"/>
      <c r="AO119" s="945"/>
      <c r="AP119" s="947" t="s">
        <v>461</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468</v>
      </c>
      <c r="BP119" s="1058"/>
      <c r="BQ119" s="1049">
        <v>20965436</v>
      </c>
      <c r="BR119" s="1050"/>
      <c r="BS119" s="1050"/>
      <c r="BT119" s="1050"/>
      <c r="BU119" s="1050"/>
      <c r="BV119" s="1050">
        <v>21800475</v>
      </c>
      <c r="BW119" s="1050"/>
      <c r="BX119" s="1050"/>
      <c r="BY119" s="1050"/>
      <c r="BZ119" s="1050"/>
      <c r="CA119" s="1050">
        <v>21534885</v>
      </c>
      <c r="CB119" s="1050"/>
      <c r="CC119" s="1050"/>
      <c r="CD119" s="1050"/>
      <c r="CE119" s="1050"/>
      <c r="CF119" s="1051"/>
      <c r="CG119" s="1052"/>
      <c r="CH119" s="1052"/>
      <c r="CI119" s="1052"/>
      <c r="CJ119" s="1053"/>
      <c r="CK119" s="999"/>
      <c r="CL119" s="1000"/>
      <c r="CM119" s="1054" t="s">
        <v>469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407</v>
      </c>
      <c r="DH119" s="1036"/>
      <c r="DI119" s="1036"/>
      <c r="DJ119" s="1036"/>
      <c r="DK119" s="1037"/>
      <c r="DL119" s="1035" t="s">
        <v>407</v>
      </c>
      <c r="DM119" s="1036"/>
      <c r="DN119" s="1036"/>
      <c r="DO119" s="1036"/>
      <c r="DP119" s="1037"/>
      <c r="DQ119" s="1035" t="s">
        <v>438</v>
      </c>
      <c r="DR119" s="1036"/>
      <c r="DS119" s="1036"/>
      <c r="DT119" s="1036"/>
      <c r="DU119" s="1037"/>
      <c r="DV119" s="1038" t="s">
        <v>437</v>
      </c>
      <c r="DW119" s="1039"/>
      <c r="DX119" s="1039"/>
      <c r="DY119" s="1039"/>
      <c r="DZ119" s="1040"/>
    </row>
    <row r="120" spans="1:130" s="246" customFormat="1" ht="26.25" customHeight="1" x14ac:dyDescent="0.15">
      <c r="A120" s="1111"/>
      <c r="B120" s="998"/>
      <c r="C120" s="968" t="s">
        <v>441</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444</v>
      </c>
      <c r="AB120" s="1011"/>
      <c r="AC120" s="1011"/>
      <c r="AD120" s="1011"/>
      <c r="AE120" s="1012"/>
      <c r="AF120" s="1013" t="s">
        <v>447</v>
      </c>
      <c r="AG120" s="1011"/>
      <c r="AH120" s="1011"/>
      <c r="AI120" s="1011"/>
      <c r="AJ120" s="1012"/>
      <c r="AK120" s="1013" t="s">
        <v>434</v>
      </c>
      <c r="AL120" s="1011"/>
      <c r="AM120" s="1011"/>
      <c r="AN120" s="1011"/>
      <c r="AO120" s="1012"/>
      <c r="AP120" s="1014" t="s">
        <v>434</v>
      </c>
      <c r="AQ120" s="1015"/>
      <c r="AR120" s="1015"/>
      <c r="AS120" s="1015"/>
      <c r="AT120" s="1016"/>
      <c r="AU120" s="1041" t="s">
        <v>470</v>
      </c>
      <c r="AV120" s="1042"/>
      <c r="AW120" s="1042"/>
      <c r="AX120" s="1042"/>
      <c r="AY120" s="1043"/>
      <c r="AZ120" s="992" t="s">
        <v>471</v>
      </c>
      <c r="BA120" s="941"/>
      <c r="BB120" s="941"/>
      <c r="BC120" s="941"/>
      <c r="BD120" s="941"/>
      <c r="BE120" s="941"/>
      <c r="BF120" s="941"/>
      <c r="BG120" s="941"/>
      <c r="BH120" s="941"/>
      <c r="BI120" s="941"/>
      <c r="BJ120" s="941"/>
      <c r="BK120" s="941"/>
      <c r="BL120" s="941"/>
      <c r="BM120" s="941"/>
      <c r="BN120" s="941"/>
      <c r="BO120" s="941"/>
      <c r="BP120" s="942"/>
      <c r="BQ120" s="978">
        <v>2509594</v>
      </c>
      <c r="BR120" s="979"/>
      <c r="BS120" s="979"/>
      <c r="BT120" s="979"/>
      <c r="BU120" s="979"/>
      <c r="BV120" s="979">
        <v>2697238</v>
      </c>
      <c r="BW120" s="979"/>
      <c r="BX120" s="979"/>
      <c r="BY120" s="979"/>
      <c r="BZ120" s="979"/>
      <c r="CA120" s="979">
        <v>2873479</v>
      </c>
      <c r="CB120" s="979"/>
      <c r="CC120" s="979"/>
      <c r="CD120" s="979"/>
      <c r="CE120" s="979"/>
      <c r="CF120" s="993">
        <v>63.3</v>
      </c>
      <c r="CG120" s="994"/>
      <c r="CH120" s="994"/>
      <c r="CI120" s="994"/>
      <c r="CJ120" s="994"/>
      <c r="CK120" s="1059" t="s">
        <v>472</v>
      </c>
      <c r="CL120" s="1060"/>
      <c r="CM120" s="1060"/>
      <c r="CN120" s="1060"/>
      <c r="CO120" s="1061"/>
      <c r="CP120" s="1067" t="s">
        <v>473</v>
      </c>
      <c r="CQ120" s="1068"/>
      <c r="CR120" s="1068"/>
      <c r="CS120" s="1068"/>
      <c r="CT120" s="1068"/>
      <c r="CU120" s="1068"/>
      <c r="CV120" s="1068"/>
      <c r="CW120" s="1068"/>
      <c r="CX120" s="1068"/>
      <c r="CY120" s="1068"/>
      <c r="CZ120" s="1068"/>
      <c r="DA120" s="1068"/>
      <c r="DB120" s="1068"/>
      <c r="DC120" s="1068"/>
      <c r="DD120" s="1068"/>
      <c r="DE120" s="1068"/>
      <c r="DF120" s="1069"/>
      <c r="DG120" s="978">
        <v>5435856</v>
      </c>
      <c r="DH120" s="979"/>
      <c r="DI120" s="979"/>
      <c r="DJ120" s="979"/>
      <c r="DK120" s="979"/>
      <c r="DL120" s="979">
        <v>5603241</v>
      </c>
      <c r="DM120" s="979"/>
      <c r="DN120" s="979"/>
      <c r="DO120" s="979"/>
      <c r="DP120" s="979"/>
      <c r="DQ120" s="979">
        <v>5351935</v>
      </c>
      <c r="DR120" s="979"/>
      <c r="DS120" s="979"/>
      <c r="DT120" s="979"/>
      <c r="DU120" s="979"/>
      <c r="DV120" s="980">
        <v>117.8</v>
      </c>
      <c r="DW120" s="980"/>
      <c r="DX120" s="980"/>
      <c r="DY120" s="980"/>
      <c r="DZ120" s="981"/>
    </row>
    <row r="121" spans="1:130" s="246" customFormat="1" ht="26.25" customHeight="1" x14ac:dyDescent="0.15">
      <c r="A121" s="1111"/>
      <c r="B121" s="998"/>
      <c r="C121" s="1019" t="s">
        <v>474</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434</v>
      </c>
      <c r="AB121" s="1011"/>
      <c r="AC121" s="1011"/>
      <c r="AD121" s="1011"/>
      <c r="AE121" s="1012"/>
      <c r="AF121" s="1013" t="s">
        <v>433</v>
      </c>
      <c r="AG121" s="1011"/>
      <c r="AH121" s="1011"/>
      <c r="AI121" s="1011"/>
      <c r="AJ121" s="1012"/>
      <c r="AK121" s="1013" t="s">
        <v>461</v>
      </c>
      <c r="AL121" s="1011"/>
      <c r="AM121" s="1011"/>
      <c r="AN121" s="1011"/>
      <c r="AO121" s="1012"/>
      <c r="AP121" s="1014" t="s">
        <v>438</v>
      </c>
      <c r="AQ121" s="1015"/>
      <c r="AR121" s="1015"/>
      <c r="AS121" s="1015"/>
      <c r="AT121" s="1016"/>
      <c r="AU121" s="1044"/>
      <c r="AV121" s="1045"/>
      <c r="AW121" s="1045"/>
      <c r="AX121" s="1045"/>
      <c r="AY121" s="1046"/>
      <c r="AZ121" s="1001" t="s">
        <v>475</v>
      </c>
      <c r="BA121" s="1002"/>
      <c r="BB121" s="1002"/>
      <c r="BC121" s="1002"/>
      <c r="BD121" s="1002"/>
      <c r="BE121" s="1002"/>
      <c r="BF121" s="1002"/>
      <c r="BG121" s="1002"/>
      <c r="BH121" s="1002"/>
      <c r="BI121" s="1002"/>
      <c r="BJ121" s="1002"/>
      <c r="BK121" s="1002"/>
      <c r="BL121" s="1002"/>
      <c r="BM121" s="1002"/>
      <c r="BN121" s="1002"/>
      <c r="BO121" s="1002"/>
      <c r="BP121" s="1003"/>
      <c r="BQ121" s="971">
        <v>1006585</v>
      </c>
      <c r="BR121" s="972"/>
      <c r="BS121" s="972"/>
      <c r="BT121" s="972"/>
      <c r="BU121" s="972"/>
      <c r="BV121" s="972">
        <v>929325</v>
      </c>
      <c r="BW121" s="972"/>
      <c r="BX121" s="972"/>
      <c r="BY121" s="972"/>
      <c r="BZ121" s="972"/>
      <c r="CA121" s="972">
        <v>912366</v>
      </c>
      <c r="CB121" s="972"/>
      <c r="CC121" s="972"/>
      <c r="CD121" s="972"/>
      <c r="CE121" s="972"/>
      <c r="CF121" s="966">
        <v>20.100000000000001</v>
      </c>
      <c r="CG121" s="967"/>
      <c r="CH121" s="967"/>
      <c r="CI121" s="967"/>
      <c r="CJ121" s="967"/>
      <c r="CK121" s="1062"/>
      <c r="CL121" s="1063"/>
      <c r="CM121" s="1063"/>
      <c r="CN121" s="1063"/>
      <c r="CO121" s="1064"/>
      <c r="CP121" s="1072" t="s">
        <v>476</v>
      </c>
      <c r="CQ121" s="1073"/>
      <c r="CR121" s="1073"/>
      <c r="CS121" s="1073"/>
      <c r="CT121" s="1073"/>
      <c r="CU121" s="1073"/>
      <c r="CV121" s="1073"/>
      <c r="CW121" s="1073"/>
      <c r="CX121" s="1073"/>
      <c r="CY121" s="1073"/>
      <c r="CZ121" s="1073"/>
      <c r="DA121" s="1073"/>
      <c r="DB121" s="1073"/>
      <c r="DC121" s="1073"/>
      <c r="DD121" s="1073"/>
      <c r="DE121" s="1073"/>
      <c r="DF121" s="1074"/>
      <c r="DG121" s="971" t="s">
        <v>434</v>
      </c>
      <c r="DH121" s="972"/>
      <c r="DI121" s="972"/>
      <c r="DJ121" s="972"/>
      <c r="DK121" s="972"/>
      <c r="DL121" s="972" t="s">
        <v>461</v>
      </c>
      <c r="DM121" s="972"/>
      <c r="DN121" s="972"/>
      <c r="DO121" s="972"/>
      <c r="DP121" s="972"/>
      <c r="DQ121" s="972" t="s">
        <v>433</v>
      </c>
      <c r="DR121" s="972"/>
      <c r="DS121" s="972"/>
      <c r="DT121" s="972"/>
      <c r="DU121" s="972"/>
      <c r="DV121" s="973" t="s">
        <v>437</v>
      </c>
      <c r="DW121" s="973"/>
      <c r="DX121" s="973"/>
      <c r="DY121" s="973"/>
      <c r="DZ121" s="974"/>
    </row>
    <row r="122" spans="1:130" s="246" customFormat="1" ht="26.25" customHeight="1" x14ac:dyDescent="0.15">
      <c r="A122" s="1111"/>
      <c r="B122" s="998"/>
      <c r="C122" s="968" t="s">
        <v>454</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444</v>
      </c>
      <c r="AB122" s="1011"/>
      <c r="AC122" s="1011"/>
      <c r="AD122" s="1011"/>
      <c r="AE122" s="1012"/>
      <c r="AF122" s="1013" t="s">
        <v>438</v>
      </c>
      <c r="AG122" s="1011"/>
      <c r="AH122" s="1011"/>
      <c r="AI122" s="1011"/>
      <c r="AJ122" s="1012"/>
      <c r="AK122" s="1013" t="s">
        <v>437</v>
      </c>
      <c r="AL122" s="1011"/>
      <c r="AM122" s="1011"/>
      <c r="AN122" s="1011"/>
      <c r="AO122" s="1012"/>
      <c r="AP122" s="1014" t="s">
        <v>451</v>
      </c>
      <c r="AQ122" s="1015"/>
      <c r="AR122" s="1015"/>
      <c r="AS122" s="1015"/>
      <c r="AT122" s="1016"/>
      <c r="AU122" s="1044"/>
      <c r="AV122" s="1045"/>
      <c r="AW122" s="1045"/>
      <c r="AX122" s="1045"/>
      <c r="AY122" s="1046"/>
      <c r="AZ122" s="1026" t="s">
        <v>477</v>
      </c>
      <c r="BA122" s="1017"/>
      <c r="BB122" s="1017"/>
      <c r="BC122" s="1017"/>
      <c r="BD122" s="1017"/>
      <c r="BE122" s="1017"/>
      <c r="BF122" s="1017"/>
      <c r="BG122" s="1017"/>
      <c r="BH122" s="1017"/>
      <c r="BI122" s="1017"/>
      <c r="BJ122" s="1017"/>
      <c r="BK122" s="1017"/>
      <c r="BL122" s="1017"/>
      <c r="BM122" s="1017"/>
      <c r="BN122" s="1017"/>
      <c r="BO122" s="1017"/>
      <c r="BP122" s="1018"/>
      <c r="BQ122" s="1049">
        <v>12179126</v>
      </c>
      <c r="BR122" s="1050"/>
      <c r="BS122" s="1050"/>
      <c r="BT122" s="1050"/>
      <c r="BU122" s="1050"/>
      <c r="BV122" s="1050">
        <v>11918065</v>
      </c>
      <c r="BW122" s="1050"/>
      <c r="BX122" s="1050"/>
      <c r="BY122" s="1050"/>
      <c r="BZ122" s="1050"/>
      <c r="CA122" s="1050">
        <v>11632586</v>
      </c>
      <c r="CB122" s="1050"/>
      <c r="CC122" s="1050"/>
      <c r="CD122" s="1050"/>
      <c r="CE122" s="1050"/>
      <c r="CF122" s="1070">
        <v>256.10000000000002</v>
      </c>
      <c r="CG122" s="1071"/>
      <c r="CH122" s="1071"/>
      <c r="CI122" s="1071"/>
      <c r="CJ122" s="1071"/>
      <c r="CK122" s="1062"/>
      <c r="CL122" s="1063"/>
      <c r="CM122" s="1063"/>
      <c r="CN122" s="1063"/>
      <c r="CO122" s="1064"/>
      <c r="CP122" s="1072" t="s">
        <v>478</v>
      </c>
      <c r="CQ122" s="1073"/>
      <c r="CR122" s="1073"/>
      <c r="CS122" s="1073"/>
      <c r="CT122" s="1073"/>
      <c r="CU122" s="1073"/>
      <c r="CV122" s="1073"/>
      <c r="CW122" s="1073"/>
      <c r="CX122" s="1073"/>
      <c r="CY122" s="1073"/>
      <c r="CZ122" s="1073"/>
      <c r="DA122" s="1073"/>
      <c r="DB122" s="1073"/>
      <c r="DC122" s="1073"/>
      <c r="DD122" s="1073"/>
      <c r="DE122" s="1073"/>
      <c r="DF122" s="1074"/>
      <c r="DG122" s="971" t="s">
        <v>435</v>
      </c>
      <c r="DH122" s="972"/>
      <c r="DI122" s="972"/>
      <c r="DJ122" s="972"/>
      <c r="DK122" s="972"/>
      <c r="DL122" s="972" t="s">
        <v>438</v>
      </c>
      <c r="DM122" s="972"/>
      <c r="DN122" s="972"/>
      <c r="DO122" s="972"/>
      <c r="DP122" s="972"/>
      <c r="DQ122" s="972" t="s">
        <v>433</v>
      </c>
      <c r="DR122" s="972"/>
      <c r="DS122" s="972"/>
      <c r="DT122" s="972"/>
      <c r="DU122" s="972"/>
      <c r="DV122" s="973" t="s">
        <v>434</v>
      </c>
      <c r="DW122" s="973"/>
      <c r="DX122" s="973"/>
      <c r="DY122" s="973"/>
      <c r="DZ122" s="974"/>
    </row>
    <row r="123" spans="1:130" s="246" customFormat="1" ht="26.25" customHeight="1" x14ac:dyDescent="0.15">
      <c r="A123" s="1111"/>
      <c r="B123" s="998"/>
      <c r="C123" s="968" t="s">
        <v>460</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451</v>
      </c>
      <c r="AB123" s="1011"/>
      <c r="AC123" s="1011"/>
      <c r="AD123" s="1011"/>
      <c r="AE123" s="1012"/>
      <c r="AF123" s="1013" t="s">
        <v>451</v>
      </c>
      <c r="AG123" s="1011"/>
      <c r="AH123" s="1011"/>
      <c r="AI123" s="1011"/>
      <c r="AJ123" s="1012"/>
      <c r="AK123" s="1013" t="s">
        <v>438</v>
      </c>
      <c r="AL123" s="1011"/>
      <c r="AM123" s="1011"/>
      <c r="AN123" s="1011"/>
      <c r="AO123" s="1012"/>
      <c r="AP123" s="1014" t="s">
        <v>435</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479</v>
      </c>
      <c r="BP123" s="1058"/>
      <c r="BQ123" s="1117">
        <v>15695305</v>
      </c>
      <c r="BR123" s="1118"/>
      <c r="BS123" s="1118"/>
      <c r="BT123" s="1118"/>
      <c r="BU123" s="1118"/>
      <c r="BV123" s="1118">
        <v>15544628</v>
      </c>
      <c r="BW123" s="1118"/>
      <c r="BX123" s="1118"/>
      <c r="BY123" s="1118"/>
      <c r="BZ123" s="1118"/>
      <c r="CA123" s="1118">
        <v>15418431</v>
      </c>
      <c r="CB123" s="1118"/>
      <c r="CC123" s="1118"/>
      <c r="CD123" s="1118"/>
      <c r="CE123" s="1118"/>
      <c r="CF123" s="1051"/>
      <c r="CG123" s="1052"/>
      <c r="CH123" s="1052"/>
      <c r="CI123" s="1052"/>
      <c r="CJ123" s="1053"/>
      <c r="CK123" s="1062"/>
      <c r="CL123" s="1063"/>
      <c r="CM123" s="1063"/>
      <c r="CN123" s="1063"/>
      <c r="CO123" s="1064"/>
      <c r="CP123" s="1072" t="s">
        <v>480</v>
      </c>
      <c r="CQ123" s="1073"/>
      <c r="CR123" s="1073"/>
      <c r="CS123" s="1073"/>
      <c r="CT123" s="1073"/>
      <c r="CU123" s="1073"/>
      <c r="CV123" s="1073"/>
      <c r="CW123" s="1073"/>
      <c r="CX123" s="1073"/>
      <c r="CY123" s="1073"/>
      <c r="CZ123" s="1073"/>
      <c r="DA123" s="1073"/>
      <c r="DB123" s="1073"/>
      <c r="DC123" s="1073"/>
      <c r="DD123" s="1073"/>
      <c r="DE123" s="1073"/>
      <c r="DF123" s="1074"/>
      <c r="DG123" s="1010" t="s">
        <v>433</v>
      </c>
      <c r="DH123" s="1011"/>
      <c r="DI123" s="1011"/>
      <c r="DJ123" s="1011"/>
      <c r="DK123" s="1012"/>
      <c r="DL123" s="1013" t="s">
        <v>451</v>
      </c>
      <c r="DM123" s="1011"/>
      <c r="DN123" s="1011"/>
      <c r="DO123" s="1011"/>
      <c r="DP123" s="1012"/>
      <c r="DQ123" s="1013" t="s">
        <v>437</v>
      </c>
      <c r="DR123" s="1011"/>
      <c r="DS123" s="1011"/>
      <c r="DT123" s="1011"/>
      <c r="DU123" s="1012"/>
      <c r="DV123" s="1014" t="s">
        <v>451</v>
      </c>
      <c r="DW123" s="1015"/>
      <c r="DX123" s="1015"/>
      <c r="DY123" s="1015"/>
      <c r="DZ123" s="1016"/>
    </row>
    <row r="124" spans="1:130" s="246" customFormat="1" ht="26.25" customHeight="1" thickBot="1" x14ac:dyDescent="0.2">
      <c r="A124" s="1111"/>
      <c r="B124" s="998"/>
      <c r="C124" s="968" t="s">
        <v>465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451</v>
      </c>
      <c r="AB124" s="1011"/>
      <c r="AC124" s="1011"/>
      <c r="AD124" s="1011"/>
      <c r="AE124" s="1012"/>
      <c r="AF124" s="1013" t="s">
        <v>433</v>
      </c>
      <c r="AG124" s="1011"/>
      <c r="AH124" s="1011"/>
      <c r="AI124" s="1011"/>
      <c r="AJ124" s="1012"/>
      <c r="AK124" s="1013" t="s">
        <v>461</v>
      </c>
      <c r="AL124" s="1011"/>
      <c r="AM124" s="1011"/>
      <c r="AN124" s="1011"/>
      <c r="AO124" s="1012"/>
      <c r="AP124" s="1014" t="s">
        <v>451</v>
      </c>
      <c r="AQ124" s="1015"/>
      <c r="AR124" s="1015"/>
      <c r="AS124" s="1015"/>
      <c r="AT124" s="1016"/>
      <c r="AU124" s="1113" t="s">
        <v>481</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116.2</v>
      </c>
      <c r="BR124" s="1080"/>
      <c r="BS124" s="1080"/>
      <c r="BT124" s="1080"/>
      <c r="BU124" s="1080"/>
      <c r="BV124" s="1080">
        <v>138.80000000000001</v>
      </c>
      <c r="BW124" s="1080"/>
      <c r="BX124" s="1080"/>
      <c r="BY124" s="1080"/>
      <c r="BZ124" s="1080"/>
      <c r="CA124" s="1080">
        <v>134.6</v>
      </c>
      <c r="CB124" s="1080"/>
      <c r="CC124" s="1080"/>
      <c r="CD124" s="1080"/>
      <c r="CE124" s="1080"/>
      <c r="CF124" s="1081"/>
      <c r="CG124" s="1082"/>
      <c r="CH124" s="1082"/>
      <c r="CI124" s="1082"/>
      <c r="CJ124" s="1083"/>
      <c r="CK124" s="1065"/>
      <c r="CL124" s="1065"/>
      <c r="CM124" s="1065"/>
      <c r="CN124" s="1065"/>
      <c r="CO124" s="1066"/>
      <c r="CP124" s="1072" t="s">
        <v>482</v>
      </c>
      <c r="CQ124" s="1073"/>
      <c r="CR124" s="1073"/>
      <c r="CS124" s="1073"/>
      <c r="CT124" s="1073"/>
      <c r="CU124" s="1073"/>
      <c r="CV124" s="1073"/>
      <c r="CW124" s="1073"/>
      <c r="CX124" s="1073"/>
      <c r="CY124" s="1073"/>
      <c r="CZ124" s="1073"/>
      <c r="DA124" s="1073"/>
      <c r="DB124" s="1073"/>
      <c r="DC124" s="1073"/>
      <c r="DD124" s="1073"/>
      <c r="DE124" s="1073"/>
      <c r="DF124" s="1074"/>
      <c r="DG124" s="1057">
        <v>92821</v>
      </c>
      <c r="DH124" s="1036"/>
      <c r="DI124" s="1036"/>
      <c r="DJ124" s="1036"/>
      <c r="DK124" s="1037"/>
      <c r="DL124" s="1035">
        <v>91189</v>
      </c>
      <c r="DM124" s="1036"/>
      <c r="DN124" s="1036"/>
      <c r="DO124" s="1036"/>
      <c r="DP124" s="1037"/>
      <c r="DQ124" s="1035" t="s">
        <v>447</v>
      </c>
      <c r="DR124" s="1036"/>
      <c r="DS124" s="1036"/>
      <c r="DT124" s="1036"/>
      <c r="DU124" s="1037"/>
      <c r="DV124" s="1038" t="s">
        <v>447</v>
      </c>
      <c r="DW124" s="1039"/>
      <c r="DX124" s="1039"/>
      <c r="DY124" s="1039"/>
      <c r="DZ124" s="1040"/>
    </row>
    <row r="125" spans="1:130" s="246" customFormat="1" ht="26.25" customHeight="1" x14ac:dyDescent="0.15">
      <c r="A125" s="1111"/>
      <c r="B125" s="998"/>
      <c r="C125" s="968" t="s">
        <v>467</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433</v>
      </c>
      <c r="AB125" s="1011"/>
      <c r="AC125" s="1011"/>
      <c r="AD125" s="1011"/>
      <c r="AE125" s="1012"/>
      <c r="AF125" s="1013" t="s">
        <v>407</v>
      </c>
      <c r="AG125" s="1011"/>
      <c r="AH125" s="1011"/>
      <c r="AI125" s="1011"/>
      <c r="AJ125" s="1012"/>
      <c r="AK125" s="1013" t="s">
        <v>451</v>
      </c>
      <c r="AL125" s="1011"/>
      <c r="AM125" s="1011"/>
      <c r="AN125" s="1011"/>
      <c r="AO125" s="1012"/>
      <c r="AP125" s="1014" t="s">
        <v>447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483</v>
      </c>
      <c r="CL125" s="1060"/>
      <c r="CM125" s="1060"/>
      <c r="CN125" s="1060"/>
      <c r="CO125" s="1061"/>
      <c r="CP125" s="992" t="s">
        <v>484</v>
      </c>
      <c r="CQ125" s="941"/>
      <c r="CR125" s="941"/>
      <c r="CS125" s="941"/>
      <c r="CT125" s="941"/>
      <c r="CU125" s="941"/>
      <c r="CV125" s="941"/>
      <c r="CW125" s="941"/>
      <c r="CX125" s="941"/>
      <c r="CY125" s="941"/>
      <c r="CZ125" s="941"/>
      <c r="DA125" s="941"/>
      <c r="DB125" s="941"/>
      <c r="DC125" s="941"/>
      <c r="DD125" s="941"/>
      <c r="DE125" s="941"/>
      <c r="DF125" s="942"/>
      <c r="DG125" s="978" t="s">
        <v>437</v>
      </c>
      <c r="DH125" s="979"/>
      <c r="DI125" s="979"/>
      <c r="DJ125" s="979"/>
      <c r="DK125" s="979"/>
      <c r="DL125" s="979" t="s">
        <v>447</v>
      </c>
      <c r="DM125" s="979"/>
      <c r="DN125" s="979"/>
      <c r="DO125" s="979"/>
      <c r="DP125" s="979"/>
      <c r="DQ125" s="979" t="s">
        <v>447</v>
      </c>
      <c r="DR125" s="979"/>
      <c r="DS125" s="979"/>
      <c r="DT125" s="979"/>
      <c r="DU125" s="979"/>
      <c r="DV125" s="980" t="s">
        <v>437</v>
      </c>
      <c r="DW125" s="980"/>
      <c r="DX125" s="980"/>
      <c r="DY125" s="980"/>
      <c r="DZ125" s="981"/>
    </row>
    <row r="126" spans="1:130" s="246" customFormat="1" ht="26.25" customHeight="1" thickBot="1" x14ac:dyDescent="0.2">
      <c r="A126" s="1111"/>
      <c r="B126" s="998"/>
      <c r="C126" s="968" t="s">
        <v>469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437</v>
      </c>
      <c r="AB126" s="1011"/>
      <c r="AC126" s="1011"/>
      <c r="AD126" s="1011"/>
      <c r="AE126" s="1012"/>
      <c r="AF126" s="1013" t="s">
        <v>437</v>
      </c>
      <c r="AG126" s="1011"/>
      <c r="AH126" s="1011"/>
      <c r="AI126" s="1011"/>
      <c r="AJ126" s="1012"/>
      <c r="AK126" s="1013" t="s">
        <v>407</v>
      </c>
      <c r="AL126" s="1011"/>
      <c r="AM126" s="1011"/>
      <c r="AN126" s="1011"/>
      <c r="AO126" s="1012"/>
      <c r="AP126" s="1014" t="s">
        <v>407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485</v>
      </c>
      <c r="CQ126" s="1002"/>
      <c r="CR126" s="1002"/>
      <c r="CS126" s="1002"/>
      <c r="CT126" s="1002"/>
      <c r="CU126" s="1002"/>
      <c r="CV126" s="1002"/>
      <c r="CW126" s="1002"/>
      <c r="CX126" s="1002"/>
      <c r="CY126" s="1002"/>
      <c r="CZ126" s="1002"/>
      <c r="DA126" s="1002"/>
      <c r="DB126" s="1002"/>
      <c r="DC126" s="1002"/>
      <c r="DD126" s="1002"/>
      <c r="DE126" s="1002"/>
      <c r="DF126" s="1003"/>
      <c r="DG126" s="971">
        <v>1368219</v>
      </c>
      <c r="DH126" s="972"/>
      <c r="DI126" s="972"/>
      <c r="DJ126" s="972"/>
      <c r="DK126" s="972"/>
      <c r="DL126" s="972">
        <v>1260039</v>
      </c>
      <c r="DM126" s="972"/>
      <c r="DN126" s="972"/>
      <c r="DO126" s="972"/>
      <c r="DP126" s="972"/>
      <c r="DQ126" s="972">
        <v>1151870</v>
      </c>
      <c r="DR126" s="972"/>
      <c r="DS126" s="972"/>
      <c r="DT126" s="972"/>
      <c r="DU126" s="972"/>
      <c r="DV126" s="973">
        <v>25.4</v>
      </c>
      <c r="DW126" s="973"/>
      <c r="DX126" s="973"/>
      <c r="DY126" s="973"/>
      <c r="DZ126" s="974"/>
    </row>
    <row r="127" spans="1:130" s="246" customFormat="1" ht="26.25" customHeight="1" x14ac:dyDescent="0.15">
      <c r="A127" s="1112"/>
      <c r="B127" s="1000"/>
      <c r="C127" s="1054" t="s">
        <v>486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433</v>
      </c>
      <c r="AB127" s="1011"/>
      <c r="AC127" s="1011"/>
      <c r="AD127" s="1011"/>
      <c r="AE127" s="1012"/>
      <c r="AF127" s="1013" t="s">
        <v>407</v>
      </c>
      <c r="AG127" s="1011"/>
      <c r="AH127" s="1011"/>
      <c r="AI127" s="1011"/>
      <c r="AJ127" s="1012"/>
      <c r="AK127" s="1013" t="s">
        <v>437</v>
      </c>
      <c r="AL127" s="1011"/>
      <c r="AM127" s="1011"/>
      <c r="AN127" s="1011"/>
      <c r="AO127" s="1012"/>
      <c r="AP127" s="1014" t="s">
        <v>407</v>
      </c>
      <c r="AQ127" s="1015"/>
      <c r="AR127" s="1015"/>
      <c r="AS127" s="1015"/>
      <c r="AT127" s="1016"/>
      <c r="AU127" s="282"/>
      <c r="AV127" s="282"/>
      <c r="AW127" s="282"/>
      <c r="AX127" s="1084" t="s">
        <v>487</v>
      </c>
      <c r="AY127" s="1085"/>
      <c r="AZ127" s="1085"/>
      <c r="BA127" s="1085"/>
      <c r="BB127" s="1085"/>
      <c r="BC127" s="1085"/>
      <c r="BD127" s="1085"/>
      <c r="BE127" s="1086"/>
      <c r="BF127" s="1087" t="s">
        <v>488</v>
      </c>
      <c r="BG127" s="1085"/>
      <c r="BH127" s="1085"/>
      <c r="BI127" s="1085"/>
      <c r="BJ127" s="1085"/>
      <c r="BK127" s="1085"/>
      <c r="BL127" s="1086"/>
      <c r="BM127" s="1087" t="s">
        <v>489</v>
      </c>
      <c r="BN127" s="1085"/>
      <c r="BO127" s="1085"/>
      <c r="BP127" s="1085"/>
      <c r="BQ127" s="1085"/>
      <c r="BR127" s="1085"/>
      <c r="BS127" s="1086"/>
      <c r="BT127" s="1087" t="s">
        <v>490</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491</v>
      </c>
      <c r="CQ127" s="1002"/>
      <c r="CR127" s="1002"/>
      <c r="CS127" s="1002"/>
      <c r="CT127" s="1002"/>
      <c r="CU127" s="1002"/>
      <c r="CV127" s="1002"/>
      <c r="CW127" s="1002"/>
      <c r="CX127" s="1002"/>
      <c r="CY127" s="1002"/>
      <c r="CZ127" s="1002"/>
      <c r="DA127" s="1002"/>
      <c r="DB127" s="1002"/>
      <c r="DC127" s="1002"/>
      <c r="DD127" s="1002"/>
      <c r="DE127" s="1002"/>
      <c r="DF127" s="1003"/>
      <c r="DG127" s="971" t="s">
        <v>407</v>
      </c>
      <c r="DH127" s="972"/>
      <c r="DI127" s="972"/>
      <c r="DJ127" s="972"/>
      <c r="DK127" s="972"/>
      <c r="DL127" s="972" t="s">
        <v>388</v>
      </c>
      <c r="DM127" s="972"/>
      <c r="DN127" s="972"/>
      <c r="DO127" s="972"/>
      <c r="DP127" s="972"/>
      <c r="DQ127" s="972" t="s">
        <v>461</v>
      </c>
      <c r="DR127" s="972"/>
      <c r="DS127" s="972"/>
      <c r="DT127" s="972"/>
      <c r="DU127" s="972"/>
      <c r="DV127" s="973" t="s">
        <v>461</v>
      </c>
      <c r="DW127" s="973"/>
      <c r="DX127" s="973"/>
      <c r="DY127" s="973"/>
      <c r="DZ127" s="974"/>
    </row>
    <row r="128" spans="1:130" s="246" customFormat="1" ht="26.25" customHeight="1" thickBot="1" x14ac:dyDescent="0.2">
      <c r="A128" s="1095" t="s">
        <v>492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493</v>
      </c>
      <c r="X128" s="1097"/>
      <c r="Y128" s="1097"/>
      <c r="Z128" s="1098"/>
      <c r="AA128" s="1099">
        <v>88184</v>
      </c>
      <c r="AB128" s="1100"/>
      <c r="AC128" s="1100"/>
      <c r="AD128" s="1100"/>
      <c r="AE128" s="1101"/>
      <c r="AF128" s="1102">
        <v>82445</v>
      </c>
      <c r="AG128" s="1100"/>
      <c r="AH128" s="1100"/>
      <c r="AI128" s="1100"/>
      <c r="AJ128" s="1101"/>
      <c r="AK128" s="1102">
        <v>85555</v>
      </c>
      <c r="AL128" s="1100"/>
      <c r="AM128" s="1100"/>
      <c r="AN128" s="1100"/>
      <c r="AO128" s="1101"/>
      <c r="AP128" s="1103"/>
      <c r="AQ128" s="1104"/>
      <c r="AR128" s="1104"/>
      <c r="AS128" s="1104"/>
      <c r="AT128" s="1105"/>
      <c r="AU128" s="282"/>
      <c r="AV128" s="282"/>
      <c r="AW128" s="282"/>
      <c r="AX128" s="940" t="s">
        <v>494</v>
      </c>
      <c r="AY128" s="941"/>
      <c r="AZ128" s="941"/>
      <c r="BA128" s="941"/>
      <c r="BB128" s="941"/>
      <c r="BC128" s="941"/>
      <c r="BD128" s="941"/>
      <c r="BE128" s="942"/>
      <c r="BF128" s="1106" t="s">
        <v>437</v>
      </c>
      <c r="BG128" s="1107"/>
      <c r="BH128" s="1107"/>
      <c r="BI128" s="1107"/>
      <c r="BJ128" s="1107"/>
      <c r="BK128" s="1107"/>
      <c r="BL128" s="1108"/>
      <c r="BM128" s="1106">
        <v>14.76</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495</v>
      </c>
      <c r="CQ128" s="1089"/>
      <c r="CR128" s="1089"/>
      <c r="CS128" s="1089"/>
      <c r="CT128" s="1089"/>
      <c r="CU128" s="1089"/>
      <c r="CV128" s="1089"/>
      <c r="CW128" s="1089"/>
      <c r="CX128" s="1089"/>
      <c r="CY128" s="1089"/>
      <c r="CZ128" s="1089"/>
      <c r="DA128" s="1089"/>
      <c r="DB128" s="1089"/>
      <c r="DC128" s="1089"/>
      <c r="DD128" s="1089"/>
      <c r="DE128" s="1089"/>
      <c r="DF128" s="1090"/>
      <c r="DG128" s="1091" t="s">
        <v>437</v>
      </c>
      <c r="DH128" s="1092"/>
      <c r="DI128" s="1092"/>
      <c r="DJ128" s="1092"/>
      <c r="DK128" s="1092"/>
      <c r="DL128" s="1092" t="s">
        <v>433</v>
      </c>
      <c r="DM128" s="1092"/>
      <c r="DN128" s="1092"/>
      <c r="DO128" s="1092"/>
      <c r="DP128" s="1092"/>
      <c r="DQ128" s="1092" t="s">
        <v>437</v>
      </c>
      <c r="DR128" s="1092"/>
      <c r="DS128" s="1092"/>
      <c r="DT128" s="1092"/>
      <c r="DU128" s="1092"/>
      <c r="DV128" s="1093" t="s">
        <v>434</v>
      </c>
      <c r="DW128" s="1093"/>
      <c r="DX128" s="1093"/>
      <c r="DY128" s="1093"/>
      <c r="DZ128" s="1094"/>
    </row>
    <row r="129" spans="1:131" s="246" customFormat="1" ht="26.25" customHeight="1" x14ac:dyDescent="0.15">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496</v>
      </c>
      <c r="X129" s="1126"/>
      <c r="Y129" s="1126"/>
      <c r="Z129" s="1127"/>
      <c r="AA129" s="1010">
        <v>5349655</v>
      </c>
      <c r="AB129" s="1011"/>
      <c r="AC129" s="1011"/>
      <c r="AD129" s="1011"/>
      <c r="AE129" s="1012"/>
      <c r="AF129" s="1013">
        <v>5324784</v>
      </c>
      <c r="AG129" s="1011"/>
      <c r="AH129" s="1011"/>
      <c r="AI129" s="1011"/>
      <c r="AJ129" s="1012"/>
      <c r="AK129" s="1013">
        <v>5384192</v>
      </c>
      <c r="AL129" s="1011"/>
      <c r="AM129" s="1011"/>
      <c r="AN129" s="1011"/>
      <c r="AO129" s="1012"/>
      <c r="AP129" s="1128"/>
      <c r="AQ129" s="1129"/>
      <c r="AR129" s="1129"/>
      <c r="AS129" s="1129"/>
      <c r="AT129" s="1130"/>
      <c r="AU129" s="284"/>
      <c r="AV129" s="284"/>
      <c r="AW129" s="284"/>
      <c r="AX129" s="1119" t="s">
        <v>497</v>
      </c>
      <c r="AY129" s="1002"/>
      <c r="AZ129" s="1002"/>
      <c r="BA129" s="1002"/>
      <c r="BB129" s="1002"/>
      <c r="BC129" s="1002"/>
      <c r="BD129" s="1002"/>
      <c r="BE129" s="1003"/>
      <c r="BF129" s="1120" t="s">
        <v>498</v>
      </c>
      <c r="BG129" s="1121"/>
      <c r="BH129" s="1121"/>
      <c r="BI129" s="1121"/>
      <c r="BJ129" s="1121"/>
      <c r="BK129" s="1121"/>
      <c r="BL129" s="1122"/>
      <c r="BM129" s="1120">
        <v>19.760000000000002</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500</v>
      </c>
      <c r="X130" s="1126"/>
      <c r="Y130" s="1126"/>
      <c r="Z130" s="1127"/>
      <c r="AA130" s="1010">
        <v>816604</v>
      </c>
      <c r="AB130" s="1011"/>
      <c r="AC130" s="1011"/>
      <c r="AD130" s="1011"/>
      <c r="AE130" s="1012"/>
      <c r="AF130" s="1013">
        <v>819794</v>
      </c>
      <c r="AG130" s="1011"/>
      <c r="AH130" s="1011"/>
      <c r="AI130" s="1011"/>
      <c r="AJ130" s="1012"/>
      <c r="AK130" s="1013">
        <v>841561</v>
      </c>
      <c r="AL130" s="1011"/>
      <c r="AM130" s="1011"/>
      <c r="AN130" s="1011"/>
      <c r="AO130" s="1012"/>
      <c r="AP130" s="1128"/>
      <c r="AQ130" s="1129"/>
      <c r="AR130" s="1129"/>
      <c r="AS130" s="1129"/>
      <c r="AT130" s="1130"/>
      <c r="AU130" s="284"/>
      <c r="AV130" s="284"/>
      <c r="AW130" s="284"/>
      <c r="AX130" s="1119" t="s">
        <v>501</v>
      </c>
      <c r="AY130" s="1002"/>
      <c r="AZ130" s="1002"/>
      <c r="BA130" s="1002"/>
      <c r="BB130" s="1002"/>
      <c r="BC130" s="1002"/>
      <c r="BD130" s="1002"/>
      <c r="BE130" s="1003"/>
      <c r="BF130" s="1156">
        <v>9.5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502</v>
      </c>
      <c r="X131" s="1164"/>
      <c r="Y131" s="1164"/>
      <c r="Z131" s="1165"/>
      <c r="AA131" s="1057">
        <v>4533051</v>
      </c>
      <c r="AB131" s="1036"/>
      <c r="AC131" s="1036"/>
      <c r="AD131" s="1036"/>
      <c r="AE131" s="1037"/>
      <c r="AF131" s="1035">
        <v>4504990</v>
      </c>
      <c r="AG131" s="1036"/>
      <c r="AH131" s="1036"/>
      <c r="AI131" s="1036"/>
      <c r="AJ131" s="1037"/>
      <c r="AK131" s="1035">
        <v>4542631</v>
      </c>
      <c r="AL131" s="1036"/>
      <c r="AM131" s="1036"/>
      <c r="AN131" s="1036"/>
      <c r="AO131" s="1037"/>
      <c r="AP131" s="1166"/>
      <c r="AQ131" s="1167"/>
      <c r="AR131" s="1167"/>
      <c r="AS131" s="1167"/>
      <c r="AT131" s="1168"/>
      <c r="AU131" s="284"/>
      <c r="AV131" s="284"/>
      <c r="AW131" s="284"/>
      <c r="AX131" s="1138" t="s">
        <v>503</v>
      </c>
      <c r="AY131" s="1089"/>
      <c r="AZ131" s="1089"/>
      <c r="BA131" s="1089"/>
      <c r="BB131" s="1089"/>
      <c r="BC131" s="1089"/>
      <c r="BD131" s="1089"/>
      <c r="BE131" s="1090"/>
      <c r="BF131" s="1139">
        <v>134.6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505</v>
      </c>
      <c r="W132" s="1149"/>
      <c r="X132" s="1149"/>
      <c r="Y132" s="1149"/>
      <c r="Z132" s="1150"/>
      <c r="AA132" s="1151">
        <v>9.6778306710000006</v>
      </c>
      <c r="AB132" s="1152"/>
      <c r="AC132" s="1152"/>
      <c r="AD132" s="1152"/>
      <c r="AE132" s="1153"/>
      <c r="AF132" s="1154">
        <v>8.3078985749999994</v>
      </c>
      <c r="AG132" s="1152"/>
      <c r="AH132" s="1152"/>
      <c r="AI132" s="1152"/>
      <c r="AJ132" s="1153"/>
      <c r="AK132" s="1154">
        <v>10.699130090000001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506</v>
      </c>
      <c r="W133" s="1132"/>
      <c r="X133" s="1132"/>
      <c r="Y133" s="1132"/>
      <c r="Z133" s="1133"/>
      <c r="AA133" s="1134">
        <v>8.6999999999999993</v>
      </c>
      <c r="AB133" s="1135"/>
      <c r="AC133" s="1135"/>
      <c r="AD133" s="1135"/>
      <c r="AE133" s="1136"/>
      <c r="AF133" s="1134">
        <v>9.1</v>
      </c>
      <c r="AG133" s="1135"/>
      <c r="AH133" s="1135"/>
      <c r="AI133" s="1135"/>
      <c r="AJ133" s="1136"/>
      <c r="AK133" s="1134">
        <v>9.5</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KGpmV8YKV92HiEsD2bMyGAvg1rUuTQlVWn1G+uWawRWqbEvdyZZ5vjiBt70EG6MpRgzVHaT7rPijS6KXCYltA==" saltValue="bifXpCG+KWXRMwX+lqnt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uGi/mSRue7VIW8g+EOu7jXbn9HjD1fQI9MSTJPHYX0ie8Ms9OfG+CcgtvTAoKe71P6dMbciKdr/Ly0UvHPDXQ==" saltValue="0dRFb+IIhFGgKaUh9/IU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kFTdqW3UZ2lfgT+MVvcxftUlsg8r9bR4X3GyFpqOGaJvQYkT0w4tHbfrqrFr9he2WskD9rW35dEtOGrEga3wA==" saltValue="tjCi3fr2TXesLkbwB7Fb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515</v>
      </c>
      <c r="AL9" s="1175"/>
      <c r="AM9" s="1175"/>
      <c r="AN9" s="1176"/>
      <c r="AO9" s="312">
        <v>1534717</v>
      </c>
      <c r="AP9" s="312">
        <v>65463</v>
      </c>
      <c r="AQ9" s="313">
        <v>63072</v>
      </c>
      <c r="AR9" s="314">
        <v>3.8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516</v>
      </c>
      <c r="AL10" s="1175"/>
      <c r="AM10" s="1175"/>
      <c r="AN10" s="1176"/>
      <c r="AO10" s="315">
        <v>186645</v>
      </c>
      <c r="AP10" s="315">
        <v>7961</v>
      </c>
      <c r="AQ10" s="316">
        <v>6862</v>
      </c>
      <c r="AR10" s="317">
        <v>16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517</v>
      </c>
      <c r="AL11" s="1175"/>
      <c r="AM11" s="1175"/>
      <c r="AN11" s="1176"/>
      <c r="AO11" s="315">
        <v>47204</v>
      </c>
      <c r="AP11" s="315">
        <v>2013</v>
      </c>
      <c r="AQ11" s="316">
        <v>9054</v>
      </c>
      <c r="AR11" s="317">
        <v>-77.8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518</v>
      </c>
      <c r="AL12" s="1175"/>
      <c r="AM12" s="1175"/>
      <c r="AN12" s="1176"/>
      <c r="AO12" s="315" t="s">
        <v>519</v>
      </c>
      <c r="AP12" s="315" t="s">
        <v>519</v>
      </c>
      <c r="AQ12" s="316">
        <v>361</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520</v>
      </c>
      <c r="AL13" s="1175"/>
      <c r="AM13" s="1175"/>
      <c r="AN13" s="1176"/>
      <c r="AO13" s="315" t="s">
        <v>519</v>
      </c>
      <c r="AP13" s="315" t="s">
        <v>519</v>
      </c>
      <c r="AQ13" s="316" t="s">
        <v>519</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521</v>
      </c>
      <c r="AL14" s="1175"/>
      <c r="AM14" s="1175"/>
      <c r="AN14" s="1176"/>
      <c r="AO14" s="315">
        <v>77954</v>
      </c>
      <c r="AP14" s="315">
        <v>3325</v>
      </c>
      <c r="AQ14" s="316">
        <v>2718</v>
      </c>
      <c r="AR14" s="317">
        <v>22.3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522</v>
      </c>
      <c r="AL15" s="1175"/>
      <c r="AM15" s="1175"/>
      <c r="AN15" s="1176"/>
      <c r="AO15" s="315" t="s">
        <v>519</v>
      </c>
      <c r="AP15" s="315" t="s">
        <v>519</v>
      </c>
      <c r="AQ15" s="316">
        <v>1384</v>
      </c>
      <c r="AR15" s="317" t="s">
        <v>519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523</v>
      </c>
      <c r="AL16" s="1178"/>
      <c r="AM16" s="1178"/>
      <c r="AN16" s="1179"/>
      <c r="AO16" s="315">
        <v>-190513</v>
      </c>
      <c r="AP16" s="315">
        <v>-8126</v>
      </c>
      <c r="AQ16" s="316">
        <v>-5449</v>
      </c>
      <c r="AR16" s="317">
        <v>49.1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1656007</v>
      </c>
      <c r="AP17" s="315">
        <v>70637</v>
      </c>
      <c r="AQ17" s="316">
        <v>78003</v>
      </c>
      <c r="AR17" s="317">
        <v>-9.4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528</v>
      </c>
      <c r="AL21" s="1170"/>
      <c r="AM21" s="1170"/>
      <c r="AN21" s="1171"/>
      <c r="AO21" s="327">
        <v>7.29</v>
      </c>
      <c r="AP21" s="328">
        <v>7.51</v>
      </c>
      <c r="AQ21" s="329">
        <v>-0.22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529</v>
      </c>
      <c r="AL22" s="1170"/>
      <c r="AM22" s="1170"/>
      <c r="AN22" s="1171"/>
      <c r="AO22" s="332">
        <v>99.8</v>
      </c>
      <c r="AP22" s="333">
        <v>97.1</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533</v>
      </c>
      <c r="AL32" s="1186"/>
      <c r="AM32" s="1186"/>
      <c r="AN32" s="1187"/>
      <c r="AO32" s="342">
        <v>940880</v>
      </c>
      <c r="AP32" s="342">
        <v>40133</v>
      </c>
      <c r="AQ32" s="343">
        <v>34855</v>
      </c>
      <c r="AR32" s="344">
        <v>15.1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534</v>
      </c>
      <c r="AL33" s="1186"/>
      <c r="AM33" s="1186"/>
      <c r="AN33" s="1187"/>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535</v>
      </c>
      <c r="AL34" s="1186"/>
      <c r="AM34" s="1186"/>
      <c r="AN34" s="1187"/>
      <c r="AO34" s="342" t="s">
        <v>519</v>
      </c>
      <c r="AP34" s="342" t="s">
        <v>519</v>
      </c>
      <c r="AQ34" s="343" t="s">
        <v>519</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536</v>
      </c>
      <c r="AL35" s="1186"/>
      <c r="AM35" s="1186"/>
      <c r="AN35" s="1187"/>
      <c r="AO35" s="342">
        <v>342593</v>
      </c>
      <c r="AP35" s="342">
        <v>14613</v>
      </c>
      <c r="AQ35" s="343">
        <v>15141</v>
      </c>
      <c r="AR35" s="344">
        <v>-3.5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537</v>
      </c>
      <c r="AL36" s="1186"/>
      <c r="AM36" s="1186"/>
      <c r="AN36" s="1187"/>
      <c r="AO36" s="342">
        <v>129578</v>
      </c>
      <c r="AP36" s="342">
        <v>5527</v>
      </c>
      <c r="AQ36" s="343">
        <v>2517</v>
      </c>
      <c r="AR36" s="344">
        <v>119.6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538</v>
      </c>
      <c r="AL37" s="1186"/>
      <c r="AM37" s="1186"/>
      <c r="AN37" s="1187"/>
      <c r="AO37" s="342" t="s">
        <v>519</v>
      </c>
      <c r="AP37" s="342" t="s">
        <v>519</v>
      </c>
      <c r="AQ37" s="343">
        <v>522</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539</v>
      </c>
      <c r="AL38" s="1189"/>
      <c r="AM38" s="1189"/>
      <c r="AN38" s="1190"/>
      <c r="AO38" s="345">
        <v>87</v>
      </c>
      <c r="AP38" s="345">
        <v>4</v>
      </c>
      <c r="AQ38" s="346">
        <v>1</v>
      </c>
      <c r="AR38" s="334">
        <v>300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540</v>
      </c>
      <c r="AL39" s="1189"/>
      <c r="AM39" s="1189"/>
      <c r="AN39" s="1190"/>
      <c r="AO39" s="342">
        <v>-85555</v>
      </c>
      <c r="AP39" s="342">
        <v>-3649</v>
      </c>
      <c r="AQ39" s="343">
        <v>-2915</v>
      </c>
      <c r="AR39" s="344">
        <v>25.2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541</v>
      </c>
      <c r="AL40" s="1186"/>
      <c r="AM40" s="1186"/>
      <c r="AN40" s="1187"/>
      <c r="AO40" s="342">
        <v>-841561</v>
      </c>
      <c r="AP40" s="342">
        <v>-35897</v>
      </c>
      <c r="AQ40" s="343">
        <v>-35363</v>
      </c>
      <c r="AR40" s="344">
        <v>1.5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299</v>
      </c>
      <c r="AL41" s="1192"/>
      <c r="AM41" s="1192"/>
      <c r="AN41" s="1193"/>
      <c r="AO41" s="342">
        <v>486022</v>
      </c>
      <c r="AP41" s="342">
        <v>20731</v>
      </c>
      <c r="AQ41" s="343">
        <v>14758</v>
      </c>
      <c r="AR41" s="344">
        <v>40.5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510</v>
      </c>
      <c r="AN49" s="1182" t="s">
        <v>545</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3578760</v>
      </c>
      <c r="AN51" s="364">
        <v>151258</v>
      </c>
      <c r="AO51" s="365">
        <v>242.1</v>
      </c>
      <c r="AP51" s="366">
        <v>53292</v>
      </c>
      <c r="AQ51" s="367">
        <v>0</v>
      </c>
      <c r="AR51" s="368">
        <v>242.1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1989876</v>
      </c>
      <c r="AN52" s="372">
        <v>84103</v>
      </c>
      <c r="AO52" s="373">
        <v>164.7</v>
      </c>
      <c r="AP52" s="374">
        <v>28900</v>
      </c>
      <c r="AQ52" s="375">
        <v>18.899999999999999</v>
      </c>
      <c r="AR52" s="376">
        <v>145.80000000000001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1597281</v>
      </c>
      <c r="AN53" s="364">
        <v>67322</v>
      </c>
      <c r="AO53" s="365">
        <v>-55.5</v>
      </c>
      <c r="AP53" s="366">
        <v>56894</v>
      </c>
      <c r="AQ53" s="367">
        <v>6.8</v>
      </c>
      <c r="AR53" s="368">
        <v>-62.3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1256662</v>
      </c>
      <c r="AN54" s="372">
        <v>52966</v>
      </c>
      <c r="AO54" s="373">
        <v>-37</v>
      </c>
      <c r="AP54" s="374">
        <v>32548</v>
      </c>
      <c r="AQ54" s="375">
        <v>12.6</v>
      </c>
      <c r="AR54" s="376">
        <v>-49.6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1292915</v>
      </c>
      <c r="AN55" s="364">
        <v>54625</v>
      </c>
      <c r="AO55" s="365">
        <v>-18.899999999999999</v>
      </c>
      <c r="AP55" s="366">
        <v>57122</v>
      </c>
      <c r="AQ55" s="367">
        <v>0.4</v>
      </c>
      <c r="AR55" s="368">
        <v>-19.3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1048961</v>
      </c>
      <c r="AN56" s="372">
        <v>44318</v>
      </c>
      <c r="AO56" s="373">
        <v>-16.3</v>
      </c>
      <c r="AP56" s="374">
        <v>36191</v>
      </c>
      <c r="AQ56" s="375">
        <v>11.2</v>
      </c>
      <c r="AR56" s="376">
        <v>-27.5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1938000</v>
      </c>
      <c r="AN57" s="364">
        <v>81955</v>
      </c>
      <c r="AO57" s="365">
        <v>50</v>
      </c>
      <c r="AP57" s="366">
        <v>53655</v>
      </c>
      <c r="AQ57" s="367">
        <v>-6.1</v>
      </c>
      <c r="AR57" s="368">
        <v>56.1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1711966</v>
      </c>
      <c r="AN58" s="372">
        <v>72397</v>
      </c>
      <c r="AO58" s="373">
        <v>63.4</v>
      </c>
      <c r="AP58" s="374">
        <v>32719</v>
      </c>
      <c r="AQ58" s="375">
        <v>-9.6</v>
      </c>
      <c r="AR58" s="376">
        <v>73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895686</v>
      </c>
      <c r="AN59" s="364">
        <v>38205</v>
      </c>
      <c r="AO59" s="365">
        <v>-53.4</v>
      </c>
      <c r="AP59" s="366">
        <v>53869</v>
      </c>
      <c r="AQ59" s="367">
        <v>0.4</v>
      </c>
      <c r="AR59" s="368">
        <v>-53.8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546168</v>
      </c>
      <c r="AN60" s="372">
        <v>23297</v>
      </c>
      <c r="AO60" s="373">
        <v>-67.8</v>
      </c>
      <c r="AP60" s="374">
        <v>35046</v>
      </c>
      <c r="AQ60" s="375">
        <v>7.1</v>
      </c>
      <c r="AR60" s="376">
        <v>-74.900000000000006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1860528</v>
      </c>
      <c r="AN61" s="379">
        <v>78673</v>
      </c>
      <c r="AO61" s="380">
        <v>32.9</v>
      </c>
      <c r="AP61" s="381">
        <v>54966</v>
      </c>
      <c r="AQ61" s="382">
        <v>0.3</v>
      </c>
      <c r="AR61" s="368">
        <v>32.6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1310727</v>
      </c>
      <c r="AN62" s="372">
        <v>55416</v>
      </c>
      <c r="AO62" s="373">
        <v>21.4</v>
      </c>
      <c r="AP62" s="374">
        <v>33081</v>
      </c>
      <c r="AQ62" s="375">
        <v>8</v>
      </c>
      <c r="AR62" s="376">
        <v>13.4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usA/rPQx/zVRhBw51uE3a4/GF1UCLdfc9wJOmvf1K/rm4NZqjSIi6yt/RGtkhvBzJe5+/56uiB0ktYEn3+QrQ==" saltValue="GyJ+hQo2rkpZHOf1Ebie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fkgtZJEtIpEisIowcBWhNJFzSAXlhwWQekfI7B3YvUzzvPiVUsNXuoAp0wqp5PbHP6NEXZF7ZPJEytzdov58g==" saltValue="kYQQ/6DgWe0KUXw3FhpK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jXa9MozdL27GmlaQ353gM7oarxRZalmXVpiHffHZLIFEbfNj4242w4TOPgLksdZBM/wpN7xXoRzDw06c5Ey6Q==" saltValue="jCOV7+4e0SlmmqlVmL8J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4" t="s">
        <v>3</v>
      </c>
      <c r="D47" s="1194"/>
      <c r="E47" s="1195"/>
      <c r="F47" s="11">
        <v>27.84</v>
      </c>
      <c r="G47" s="12">
        <v>25.24</v>
      </c>
      <c r="H47" s="12">
        <v>32.46</v>
      </c>
      <c r="I47" s="12">
        <v>35.43</v>
      </c>
      <c r="J47" s="13">
        <v>35.97</v>
      </c>
    </row>
    <row r="48" spans="2:10" ht="57.75" customHeight="1" x14ac:dyDescent="0.15">
      <c r="B48" s="14"/>
      <c r="C48" s="1196" t="s">
        <v>4</v>
      </c>
      <c r="D48" s="1196"/>
      <c r="E48" s="1197"/>
      <c r="F48" s="15">
        <v>9.35</v>
      </c>
      <c r="G48" s="16">
        <v>10.89</v>
      </c>
      <c r="H48" s="16">
        <v>5.35</v>
      </c>
      <c r="I48" s="16">
        <v>7.52</v>
      </c>
      <c r="J48" s="17">
        <v>5.8</v>
      </c>
    </row>
    <row r="49" spans="2:10" ht="57.75" customHeight="1" thickBot="1" x14ac:dyDescent="0.2">
      <c r="B49" s="18"/>
      <c r="C49" s="1198" t="s">
        <v>5</v>
      </c>
      <c r="D49" s="1198"/>
      <c r="E49" s="1199"/>
      <c r="F49" s="19" t="s">
        <v>566</v>
      </c>
      <c r="G49" s="20" t="s">
        <v>567</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c0jJtEWcHJZOW2alv5JwzcZhMXMdBqmzAZhUlzLZfPsKMT14ci8liDoJ8ZX6XRsderZ/OkdXUsUG5BV8NC+hQ==" saltValue="qL/3a0lGE2DK/oIXZCx5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2020-03-10T07:11:55Z</cp:lastPrinted>
  <dcterms:created xsi:type="dcterms:W3CDTF">2020-02-10T05:37:10Z</dcterms:created>
  <dcterms:modified xsi:type="dcterms:W3CDTF">2022-03-13T06:48:41Z</dcterms:modified>
  <cp:category/>
</cp:coreProperties>
</file>